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Dropbox\Tinotec Solutions\03. Excel Solutions\Projetos\02. Planilhas\03. Blogueiros\"/>
    </mc:Choice>
  </mc:AlternateContent>
  <bookViews>
    <workbookView xWindow="0" yWindow="4155" windowWidth="9720" windowHeight="2355" tabRatio="641" activeTab="3"/>
  </bookViews>
  <sheets>
    <sheet name="Blog" sheetId="39747" r:id="rId1"/>
    <sheet name="Gráfico" sheetId="39749" r:id="rId2"/>
    <sheet name="Calendário" sheetId="6" r:id="rId3"/>
    <sheet name="Sobre" sheetId="39750" r:id="rId4"/>
  </sheets>
  <definedNames>
    <definedName name="_Regression_Int" localSheetId="2" hidden="1">1</definedName>
    <definedName name="_xlnm.Print_Area" localSheetId="2">Calendário!$A$22:$W$67</definedName>
    <definedName name="DAYINDX">Calendário!$Z$87:$AF$87</definedName>
  </definedNames>
  <calcPr calcId="152511" concurrentCalc="0"/>
</workbook>
</file>

<file path=xl/calcChain.xml><?xml version="1.0" encoding="utf-8"?>
<calcChain xmlns="http://schemas.openxmlformats.org/spreadsheetml/2006/main">
  <c r="N3" i="39747" l="1"/>
  <c r="N4" i="39747"/>
  <c r="N7" i="39747"/>
  <c r="N8" i="39747"/>
  <c r="N5" i="39747"/>
  <c r="N6" i="39747"/>
  <c r="N9" i="39747"/>
  <c r="N10" i="39747"/>
  <c r="N11" i="39747"/>
  <c r="N12" i="39747"/>
  <c r="N14" i="39747"/>
  <c r="O11" i="39747"/>
  <c r="O10" i="39747"/>
  <c r="B14" i="39747"/>
  <c r="B16" i="39747"/>
  <c r="C14" i="39747"/>
  <c r="C16" i="39747"/>
  <c r="D14" i="39747"/>
  <c r="D16" i="39747"/>
  <c r="E14" i="39747"/>
  <c r="E16" i="39747"/>
  <c r="F14" i="39747"/>
  <c r="F16" i="39747"/>
  <c r="G14" i="39747"/>
  <c r="G16" i="39747"/>
  <c r="H14" i="39747"/>
  <c r="H16" i="39747"/>
  <c r="I14" i="39747"/>
  <c r="I16" i="39747"/>
  <c r="J14" i="39747"/>
  <c r="J16" i="39747"/>
  <c r="K14" i="39747"/>
  <c r="K16" i="39747"/>
  <c r="L14" i="39747"/>
  <c r="L16" i="39747"/>
  <c r="M14" i="39747"/>
  <c r="M16" i="39747"/>
  <c r="N16" i="39747"/>
  <c r="B15" i="39747"/>
  <c r="B17" i="39747"/>
  <c r="C15" i="39747"/>
  <c r="C17" i="39747"/>
  <c r="D15" i="39747"/>
  <c r="D17" i="39747"/>
  <c r="E15" i="39747"/>
  <c r="E17" i="39747"/>
  <c r="F15" i="39747"/>
  <c r="F17" i="39747"/>
  <c r="G15" i="39747"/>
  <c r="G17" i="39747"/>
  <c r="H15" i="39747"/>
  <c r="H17" i="39747"/>
  <c r="I15" i="39747"/>
  <c r="I17" i="39747"/>
  <c r="J15" i="39747"/>
  <c r="J17" i="39747"/>
  <c r="K15" i="39747"/>
  <c r="K17" i="39747"/>
  <c r="L15" i="39747"/>
  <c r="L17" i="39747"/>
  <c r="M15" i="39747"/>
  <c r="M17" i="39747"/>
  <c r="N17" i="39747"/>
  <c r="N15" i="39747"/>
  <c r="O4" i="39747"/>
  <c r="O5" i="39747"/>
  <c r="O6" i="39747"/>
  <c r="O7" i="39747"/>
  <c r="O8" i="39747"/>
  <c r="O9" i="39747"/>
  <c r="O12" i="39747"/>
  <c r="O3" i="39747"/>
  <c r="K24" i="6"/>
  <c r="Z88" i="6"/>
  <c r="AE74" i="6"/>
  <c r="AF74" i="6"/>
  <c r="A31" i="6"/>
  <c r="B31" i="6"/>
  <c r="C31" i="6"/>
  <c r="D31" i="6"/>
  <c r="E31" i="6"/>
  <c r="F31" i="6"/>
  <c r="G31" i="6"/>
  <c r="AE75" i="6"/>
  <c r="AF75" i="6"/>
  <c r="I31" i="6"/>
  <c r="J31" i="6"/>
  <c r="K31" i="6"/>
  <c r="L31" i="6"/>
  <c r="M31" i="6"/>
  <c r="N31" i="6"/>
  <c r="O31" i="6"/>
  <c r="Z75" i="6"/>
  <c r="AE76" i="6"/>
  <c r="AF76" i="6"/>
  <c r="Q31" i="6"/>
  <c r="R31" i="6"/>
  <c r="S31" i="6"/>
  <c r="T31" i="6"/>
  <c r="U31" i="6"/>
  <c r="V31" i="6"/>
  <c r="W31" i="6"/>
  <c r="A32" i="6"/>
  <c r="B32" i="6"/>
  <c r="C32" i="6"/>
  <c r="D32" i="6"/>
  <c r="E32" i="6"/>
  <c r="F32" i="6"/>
  <c r="G32" i="6"/>
  <c r="I32" i="6"/>
  <c r="J32" i="6"/>
  <c r="K32" i="6"/>
  <c r="L32" i="6"/>
  <c r="M32" i="6"/>
  <c r="N32" i="6"/>
  <c r="O32" i="6"/>
  <c r="Q32" i="6"/>
  <c r="R32" i="6"/>
  <c r="S32" i="6"/>
  <c r="T32" i="6"/>
  <c r="U32" i="6"/>
  <c r="V32" i="6"/>
  <c r="W32" i="6"/>
  <c r="A33" i="6"/>
  <c r="B33" i="6"/>
  <c r="C33" i="6"/>
  <c r="D33" i="6"/>
  <c r="E33" i="6"/>
  <c r="F33" i="6"/>
  <c r="G33" i="6"/>
  <c r="I33" i="6"/>
  <c r="J33" i="6"/>
  <c r="K33" i="6"/>
  <c r="L33" i="6"/>
  <c r="M33" i="6"/>
  <c r="N33" i="6"/>
  <c r="O33" i="6"/>
  <c r="Q33" i="6"/>
  <c r="R33" i="6"/>
  <c r="S33" i="6"/>
  <c r="T33" i="6"/>
  <c r="U33" i="6"/>
  <c r="V33" i="6"/>
  <c r="W33" i="6"/>
  <c r="A34" i="6"/>
  <c r="B34" i="6"/>
  <c r="C34" i="6"/>
  <c r="D34" i="6"/>
  <c r="E34" i="6"/>
  <c r="F34" i="6"/>
  <c r="G34" i="6"/>
  <c r="I34" i="6"/>
  <c r="J34" i="6"/>
  <c r="K34" i="6"/>
  <c r="L34" i="6"/>
  <c r="M34" i="6"/>
  <c r="N34" i="6"/>
  <c r="O34" i="6"/>
  <c r="Q34" i="6"/>
  <c r="R34" i="6"/>
  <c r="S34" i="6"/>
  <c r="T34" i="6"/>
  <c r="U34" i="6"/>
  <c r="V34" i="6"/>
  <c r="W34" i="6"/>
  <c r="A35" i="6"/>
  <c r="B35" i="6"/>
  <c r="C35" i="6"/>
  <c r="D35" i="6"/>
  <c r="E35" i="6"/>
  <c r="F35" i="6"/>
  <c r="G35" i="6"/>
  <c r="I35" i="6"/>
  <c r="J35" i="6"/>
  <c r="K35" i="6"/>
  <c r="L35" i="6"/>
  <c r="M35" i="6"/>
  <c r="N35" i="6"/>
  <c r="O35" i="6"/>
  <c r="Q35" i="6"/>
  <c r="R35" i="6"/>
  <c r="S35" i="6"/>
  <c r="T35" i="6"/>
  <c r="U35" i="6"/>
  <c r="V35" i="6"/>
  <c r="W35" i="6"/>
  <c r="A36" i="6"/>
  <c r="B36" i="6"/>
  <c r="Q36" i="6"/>
  <c r="R36" i="6"/>
  <c r="AE77" i="6"/>
  <c r="AF77" i="6"/>
  <c r="A41" i="6"/>
  <c r="B41" i="6"/>
  <c r="C41" i="6"/>
  <c r="D41" i="6"/>
  <c r="E41" i="6"/>
  <c r="F41" i="6"/>
  <c r="G41" i="6"/>
  <c r="AE78" i="6"/>
  <c r="AF78" i="6"/>
  <c r="I41" i="6"/>
  <c r="J41" i="6"/>
  <c r="K41" i="6"/>
  <c r="L41" i="6"/>
  <c r="M41" i="6"/>
  <c r="N41" i="6"/>
  <c r="O41" i="6"/>
  <c r="AE79" i="6"/>
  <c r="AF79" i="6"/>
  <c r="Q41" i="6"/>
  <c r="R41" i="6"/>
  <c r="S41" i="6"/>
  <c r="T41" i="6"/>
  <c r="U41" i="6"/>
  <c r="V41" i="6"/>
  <c r="W41" i="6"/>
  <c r="A42" i="6"/>
  <c r="B42" i="6"/>
  <c r="C42" i="6"/>
  <c r="D42" i="6"/>
  <c r="E42" i="6"/>
  <c r="F42" i="6"/>
  <c r="G42" i="6"/>
  <c r="I42" i="6"/>
  <c r="J42" i="6"/>
  <c r="K42" i="6"/>
  <c r="L42" i="6"/>
  <c r="M42" i="6"/>
  <c r="N42" i="6"/>
  <c r="O42" i="6"/>
  <c r="Q42" i="6"/>
  <c r="R42" i="6"/>
  <c r="S42" i="6"/>
  <c r="T42" i="6"/>
  <c r="U42" i="6"/>
  <c r="V42" i="6"/>
  <c r="W42" i="6"/>
  <c r="A43" i="6"/>
  <c r="B43" i="6"/>
  <c r="C43" i="6"/>
  <c r="D43" i="6"/>
  <c r="E43" i="6"/>
  <c r="F43" i="6"/>
  <c r="G43" i="6"/>
  <c r="I43" i="6"/>
  <c r="J43" i="6"/>
  <c r="K43" i="6"/>
  <c r="L43" i="6"/>
  <c r="M43" i="6"/>
  <c r="N43" i="6"/>
  <c r="O43" i="6"/>
  <c r="Q43" i="6"/>
  <c r="R43" i="6"/>
  <c r="S43" i="6"/>
  <c r="T43" i="6"/>
  <c r="U43" i="6"/>
  <c r="V43" i="6"/>
  <c r="W43" i="6"/>
  <c r="A44" i="6"/>
  <c r="B44" i="6"/>
  <c r="C44" i="6"/>
  <c r="D44" i="6"/>
  <c r="E44" i="6"/>
  <c r="F44" i="6"/>
  <c r="G44" i="6"/>
  <c r="I44" i="6"/>
  <c r="J44" i="6"/>
  <c r="K44" i="6"/>
  <c r="L44" i="6"/>
  <c r="M44" i="6"/>
  <c r="N44" i="6"/>
  <c r="O44" i="6"/>
  <c r="Q44" i="6"/>
  <c r="R44" i="6"/>
  <c r="S44" i="6"/>
  <c r="T44" i="6"/>
  <c r="U44" i="6"/>
  <c r="V44" i="6"/>
  <c r="W44" i="6"/>
  <c r="A45" i="6"/>
  <c r="B45" i="6"/>
  <c r="C45" i="6"/>
  <c r="D45" i="6"/>
  <c r="E45" i="6"/>
  <c r="F45" i="6"/>
  <c r="G45" i="6"/>
  <c r="I45" i="6"/>
  <c r="J45" i="6"/>
  <c r="K45" i="6"/>
  <c r="L45" i="6"/>
  <c r="M45" i="6"/>
  <c r="N45" i="6"/>
  <c r="O45" i="6"/>
  <c r="Q45" i="6"/>
  <c r="R45" i="6"/>
  <c r="S45" i="6"/>
  <c r="T45" i="6"/>
  <c r="U45" i="6"/>
  <c r="V45" i="6"/>
  <c r="W45" i="6"/>
  <c r="A46" i="6"/>
  <c r="B46" i="6"/>
  <c r="I46" i="6"/>
  <c r="J46" i="6"/>
  <c r="Q46" i="6"/>
  <c r="R46" i="6"/>
  <c r="AE80" i="6"/>
  <c r="AF80" i="6"/>
  <c r="A51" i="6"/>
  <c r="B51" i="6"/>
  <c r="C51" i="6"/>
  <c r="D51" i="6"/>
  <c r="E51" i="6"/>
  <c r="F51" i="6"/>
  <c r="G51" i="6"/>
  <c r="AE81" i="6"/>
  <c r="AF81" i="6"/>
  <c r="I51" i="6"/>
  <c r="J51" i="6"/>
  <c r="K51" i="6"/>
  <c r="L51" i="6"/>
  <c r="M51" i="6"/>
  <c r="N51" i="6"/>
  <c r="O51" i="6"/>
  <c r="AE82" i="6"/>
  <c r="AF82" i="6"/>
  <c r="Q51" i="6"/>
  <c r="R51" i="6"/>
  <c r="S51" i="6"/>
  <c r="T51" i="6"/>
  <c r="U51" i="6"/>
  <c r="V51" i="6"/>
  <c r="W51" i="6"/>
  <c r="A52" i="6"/>
  <c r="B52" i="6"/>
  <c r="C52" i="6"/>
  <c r="D52" i="6"/>
  <c r="E52" i="6"/>
  <c r="F52" i="6"/>
  <c r="G52" i="6"/>
  <c r="I52" i="6"/>
  <c r="J52" i="6"/>
  <c r="K52" i="6"/>
  <c r="L52" i="6"/>
  <c r="M52" i="6"/>
  <c r="N52" i="6"/>
  <c r="O52" i="6"/>
  <c r="Q52" i="6"/>
  <c r="R52" i="6"/>
  <c r="S52" i="6"/>
  <c r="T52" i="6"/>
  <c r="U52" i="6"/>
  <c r="V52" i="6"/>
  <c r="W52" i="6"/>
  <c r="A53" i="6"/>
  <c r="B53" i="6"/>
  <c r="C53" i="6"/>
  <c r="D53" i="6"/>
  <c r="E53" i="6"/>
  <c r="F53" i="6"/>
  <c r="G53" i="6"/>
  <c r="I53" i="6"/>
  <c r="J53" i="6"/>
  <c r="K53" i="6"/>
  <c r="L53" i="6"/>
  <c r="M53" i="6"/>
  <c r="N53" i="6"/>
  <c r="O53" i="6"/>
  <c r="Q53" i="6"/>
  <c r="R53" i="6"/>
  <c r="S53" i="6"/>
  <c r="T53" i="6"/>
  <c r="U53" i="6"/>
  <c r="V53" i="6"/>
  <c r="W53" i="6"/>
  <c r="A54" i="6"/>
  <c r="B54" i="6"/>
  <c r="C54" i="6"/>
  <c r="D54" i="6"/>
  <c r="E54" i="6"/>
  <c r="F54" i="6"/>
  <c r="G54" i="6"/>
  <c r="I54" i="6"/>
  <c r="J54" i="6"/>
  <c r="K54" i="6"/>
  <c r="L54" i="6"/>
  <c r="M54" i="6"/>
  <c r="N54" i="6"/>
  <c r="O54" i="6"/>
  <c r="Q54" i="6"/>
  <c r="R54" i="6"/>
  <c r="S54" i="6"/>
  <c r="T54" i="6"/>
  <c r="U54" i="6"/>
  <c r="V54" i="6"/>
  <c r="W54" i="6"/>
  <c r="A55" i="6"/>
  <c r="B55" i="6"/>
  <c r="C55" i="6"/>
  <c r="D55" i="6"/>
  <c r="E55" i="6"/>
  <c r="F55" i="6"/>
  <c r="G55" i="6"/>
  <c r="I55" i="6"/>
  <c r="J55" i="6"/>
  <c r="K55" i="6"/>
  <c r="L55" i="6"/>
  <c r="M55" i="6"/>
  <c r="N55" i="6"/>
  <c r="O55" i="6"/>
  <c r="Q55" i="6"/>
  <c r="R55" i="6"/>
  <c r="S55" i="6"/>
  <c r="T55" i="6"/>
  <c r="U55" i="6"/>
  <c r="V55" i="6"/>
  <c r="W55" i="6"/>
  <c r="A56" i="6"/>
  <c r="B56" i="6"/>
  <c r="I56" i="6"/>
  <c r="J56" i="6"/>
  <c r="Q56" i="6"/>
  <c r="R56" i="6"/>
  <c r="AE83" i="6"/>
  <c r="AF83" i="6"/>
  <c r="A61" i="6"/>
  <c r="B61" i="6"/>
  <c r="C61" i="6"/>
  <c r="D61" i="6"/>
  <c r="E61" i="6"/>
  <c r="F61" i="6"/>
  <c r="G61" i="6"/>
  <c r="AE84" i="6"/>
  <c r="AF84" i="6"/>
  <c r="I61" i="6"/>
  <c r="J61" i="6"/>
  <c r="K61" i="6"/>
  <c r="L61" i="6"/>
  <c r="M61" i="6"/>
  <c r="N61" i="6"/>
  <c r="O61" i="6"/>
  <c r="AE85" i="6"/>
  <c r="AF85" i="6"/>
  <c r="Q61" i="6"/>
  <c r="R61" i="6"/>
  <c r="S61" i="6"/>
  <c r="T61" i="6"/>
  <c r="U61" i="6"/>
  <c r="V61" i="6"/>
  <c r="W61" i="6"/>
  <c r="A62" i="6"/>
  <c r="B62" i="6"/>
  <c r="C62" i="6"/>
  <c r="D62" i="6"/>
  <c r="E62" i="6"/>
  <c r="F62" i="6"/>
  <c r="G62" i="6"/>
  <c r="I62" i="6"/>
  <c r="J62" i="6"/>
  <c r="K62" i="6"/>
  <c r="L62" i="6"/>
  <c r="M62" i="6"/>
  <c r="N62" i="6"/>
  <c r="O62" i="6"/>
  <c r="Q62" i="6"/>
  <c r="R62" i="6"/>
  <c r="S62" i="6"/>
  <c r="T62" i="6"/>
  <c r="U62" i="6"/>
  <c r="V62" i="6"/>
  <c r="W62" i="6"/>
  <c r="A63" i="6"/>
  <c r="B63" i="6"/>
  <c r="C63" i="6"/>
  <c r="D63" i="6"/>
  <c r="E63" i="6"/>
  <c r="F63" i="6"/>
  <c r="G63" i="6"/>
  <c r="I63" i="6"/>
  <c r="J63" i="6"/>
  <c r="K63" i="6"/>
  <c r="L63" i="6"/>
  <c r="M63" i="6"/>
  <c r="N63" i="6"/>
  <c r="O63" i="6"/>
  <c r="Q63" i="6"/>
  <c r="R63" i="6"/>
  <c r="S63" i="6"/>
  <c r="T63" i="6"/>
  <c r="U63" i="6"/>
  <c r="V63" i="6"/>
  <c r="W63" i="6"/>
  <c r="A64" i="6"/>
  <c r="B64" i="6"/>
  <c r="C64" i="6"/>
  <c r="D64" i="6"/>
  <c r="E64" i="6"/>
  <c r="F64" i="6"/>
  <c r="G64" i="6"/>
  <c r="I64" i="6"/>
  <c r="J64" i="6"/>
  <c r="K64" i="6"/>
  <c r="L64" i="6"/>
  <c r="M64" i="6"/>
  <c r="N64" i="6"/>
  <c r="O64" i="6"/>
  <c r="Q64" i="6"/>
  <c r="R64" i="6"/>
  <c r="S64" i="6"/>
  <c r="T64" i="6"/>
  <c r="U64" i="6"/>
  <c r="V64" i="6"/>
  <c r="W64" i="6"/>
  <c r="A65" i="6"/>
  <c r="B65" i="6"/>
  <c r="C65" i="6"/>
  <c r="D65" i="6"/>
  <c r="E65" i="6"/>
  <c r="F65" i="6"/>
  <c r="G65" i="6"/>
  <c r="I65" i="6"/>
  <c r="J65" i="6"/>
  <c r="K65" i="6"/>
  <c r="L65" i="6"/>
  <c r="M65" i="6"/>
  <c r="N65" i="6"/>
  <c r="O65" i="6"/>
  <c r="Q65" i="6"/>
  <c r="R65" i="6"/>
  <c r="S65" i="6"/>
  <c r="T65" i="6"/>
  <c r="U65" i="6"/>
  <c r="V65" i="6"/>
  <c r="W65" i="6"/>
  <c r="A66" i="6"/>
  <c r="B66" i="6"/>
  <c r="I66" i="6"/>
  <c r="J66" i="6"/>
  <c r="Q66" i="6"/>
  <c r="R66" i="6"/>
</calcChain>
</file>

<file path=xl/sharedStrings.xml><?xml version="1.0" encoding="utf-8"?>
<sst xmlns="http://schemas.openxmlformats.org/spreadsheetml/2006/main" count="142" uniqueCount="62">
  <si>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</si>
  <si>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</si>
  <si>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</si>
  <si>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</si>
  <si>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</si>
  <si>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</si>
  <si>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</si>
  <si>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</si>
  <si>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</si>
  <si>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</si>
  <si>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</si>
  <si>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</si>
  <si>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JANEIRO</t>
  </si>
  <si>
    <t>FEVEREIRO</t>
  </si>
  <si>
    <t>MARÇO</t>
  </si>
  <si>
    <t>D</t>
  </si>
  <si>
    <t>S</t>
  </si>
  <si>
    <t>T</t>
  </si>
  <si>
    <t>Q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</si>
  <si>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</si>
  <si>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</si>
  <si>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</si>
  <si>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</si>
  <si>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</si>
  <si>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</si>
  <si>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</si>
  <si>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</si>
  <si>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</si>
  <si>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CALENDAR TABLES AND FORMULAS</t>
  </si>
  <si>
    <t>DO NOT ERASE OR DELETE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</si>
  <si>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</si>
  <si>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</si>
  <si>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</si>
  <si>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</si>
  <si>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</si>
  <si>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</si>
  <si>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</si>
  <si>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</si>
  <si>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</si>
  <si>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</si>
  <si>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</si>
  <si>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</si>
  <si>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DOW TABLE</t>
  </si>
  <si>
    <t>YEAR CALC</t>
  </si>
  <si>
    <r>
      <t xml:space="preserve">Digite aqui o ano desejado </t>
    </r>
    <r>
      <rPr>
        <sz val="10"/>
        <rFont val="Wingdings"/>
        <charset val="2"/>
      </rPr>
      <t>è</t>
    </r>
  </si>
  <si>
    <t>%</t>
  </si>
  <si>
    <t>Google Adsense</t>
  </si>
  <si>
    <t>Artigos Patrocinados</t>
  </si>
  <si>
    <t>Banners Publicitários</t>
  </si>
  <si>
    <t>Publicações Facebook</t>
  </si>
  <si>
    <t>Publicações Twitter</t>
  </si>
  <si>
    <t>Rendimento Mensal Bruto</t>
  </si>
  <si>
    <t>Rendimento Mensal Líquido</t>
  </si>
  <si>
    <t>Programa Afiliado 1</t>
  </si>
  <si>
    <t>Programa Afiliado 2</t>
  </si>
  <si>
    <t>Programa Afiliado 3</t>
  </si>
  <si>
    <t>Programa Afiliado 4</t>
  </si>
  <si>
    <t>Links patrocinados</t>
  </si>
  <si>
    <t>Total ANO</t>
  </si>
  <si>
    <t>Receitas</t>
  </si>
  <si>
    <t>Valor para poupar (10%)</t>
  </si>
  <si>
    <t>Valor para reinvestimento (20%)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</si>
</sst>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R$&quot;* #,##0.00_);_(&quot;R$&quot;* \(#,##0.00\);_(&quot;R$&quot;* &quot;-&quot;??_);_(@_)"/>
    <numFmt numFmtId="165" formatCode="mm/dd/yy_)"/>
    <numFmt numFmtId="166" formatCode="General_)"/>
    <numFmt numFmtId="167" formatCode="0.0%"/>
    <numFmt numFmtId="168" formatCode="0_);\(0\)"/>
    <numFmt numFmtId="169" formatCode="#,##0.00\ &quot;€&quot;"/>
    <numFmt numFmtId="170" formatCode="_-[$R$-416]\ * #,##0.00_-;\-[$R$-416]\ * #,##0.00_-;_-[$R$-416]\ * &quot;-&quot;??_-;_-@_-"/>
  </numFmts>
  <fonts count="28" x14ac:knownFonts="1">
    <font>
      <sz val="10"/>
      <name val="Arial"/>
    </font>
    <font>
      <sz val="10"/>
      <name val="Arial"/>
      <family val="2"/>
    </font>
    <font>
      <sz val="10"/>
      <name val="Wingdings"/>
      <charset val="2"/>
    </font>
    <font>
      <b/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name val="Helv"/>
    </font>
    <font>
      <b/>
      <sz val="10"/>
      <color indexed="10"/>
      <name val="Arial"/>
      <family val="2"/>
    </font>
    <font>
      <b/>
      <sz val="24"/>
      <color indexed="10"/>
      <name val="Arial"/>
      <family val="2"/>
    </font>
    <font>
      <sz val="14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3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Helv"/>
    </font>
    <font>
      <u/>
      <sz val="10"/>
      <color theme="10"/>
      <name val="Arial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color theme="3" tint="-0.249977111117893"/>
      <name val="Arial"/>
      <family val="2"/>
    </font>
    <font>
      <b/>
      <sz val="12"/>
      <color theme="3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</patternFill>
    </fill>
    <fill>
      <patternFill patternType="solid">
        <fgColor indexed="13"/>
      </patternFill>
    </fill>
    <fill>
      <patternFill patternType="darkGray">
        <fgColor indexed="43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37" fontId="1" fillId="0" borderId="0" xfId="3" applyFont="1" applyAlignment="1"/>
    <xf numFmtId="37" fontId="1" fillId="0" borderId="0" xfId="3" applyFont="1"/>
    <xf numFmtId="37" fontId="7" fillId="0" borderId="0" xfId="3" applyFont="1" applyAlignment="1" applyProtection="1">
      <alignment horizontal="centerContinuous"/>
    </xf>
    <xf numFmtId="37" fontId="1" fillId="2" borderId="0" xfId="3" applyFont="1" applyFill="1"/>
    <xf numFmtId="37" fontId="1" fillId="2" borderId="0" xfId="3" applyFont="1" applyFill="1" applyAlignment="1">
      <alignment horizontal="right"/>
    </xf>
    <xf numFmtId="37" fontId="8" fillId="0" borderId="0" xfId="3" applyFont="1" applyProtection="1"/>
    <xf numFmtId="37" fontId="9" fillId="0" borderId="0" xfId="3" applyFont="1" applyAlignment="1" applyProtection="1">
      <alignment horizontal="centerContinuous"/>
      <protection locked="0"/>
    </xf>
    <xf numFmtId="37" fontId="10" fillId="3" borderId="1" xfId="3" applyFont="1" applyFill="1" applyBorder="1" applyAlignment="1" applyProtection="1">
      <alignment horizontal="centerContinuous"/>
    </xf>
    <xf numFmtId="37" fontId="11" fillId="3" borderId="2" xfId="3" applyFont="1" applyFill="1" applyBorder="1" applyAlignment="1">
      <alignment horizontal="centerContinuous"/>
    </xf>
    <xf numFmtId="37" fontId="10" fillId="3" borderId="2" xfId="3" applyFont="1" applyFill="1" applyBorder="1" applyAlignment="1">
      <alignment horizontal="centerContinuous"/>
    </xf>
    <xf numFmtId="37" fontId="11" fillId="3" borderId="3" xfId="3" applyFont="1" applyFill="1" applyBorder="1" applyAlignment="1">
      <alignment horizontal="centerContinuous"/>
    </xf>
    <xf numFmtId="37" fontId="11" fillId="0" borderId="0" xfId="3" applyFont="1"/>
    <xf numFmtId="37" fontId="4" fillId="0" borderId="4" xfId="3" applyFont="1" applyBorder="1" applyAlignment="1" applyProtection="1">
      <alignment horizontal="center"/>
    </xf>
    <xf numFmtId="37" fontId="4" fillId="0" borderId="5" xfId="3" applyFont="1" applyBorder="1" applyAlignment="1" applyProtection="1">
      <alignment horizontal="center"/>
    </xf>
    <xf numFmtId="37" fontId="4" fillId="0" borderId="6" xfId="3" applyFont="1" applyBorder="1" applyAlignment="1" applyProtection="1">
      <alignment horizontal="center"/>
    </xf>
    <xf numFmtId="37" fontId="12" fillId="0" borderId="7" xfId="3" applyFont="1" applyBorder="1" applyProtection="1"/>
    <xf numFmtId="37" fontId="1" fillId="0" borderId="8" xfId="3" applyFont="1" applyBorder="1" applyProtection="1"/>
    <xf numFmtId="37" fontId="12" fillId="0" borderId="9" xfId="3" applyFont="1" applyBorder="1" applyProtection="1"/>
    <xf numFmtId="37" fontId="12" fillId="0" borderId="10" xfId="3" applyFont="1" applyBorder="1" applyProtection="1"/>
    <xf numFmtId="37" fontId="1" fillId="0" borderId="11" xfId="3" applyFont="1" applyBorder="1" applyProtection="1"/>
    <xf numFmtId="37" fontId="12" fillId="0" borderId="12" xfId="3" applyFont="1" applyBorder="1" applyProtection="1"/>
    <xf numFmtId="37" fontId="12" fillId="0" borderId="13" xfId="3" applyFont="1" applyBorder="1" applyProtection="1"/>
    <xf numFmtId="37" fontId="1" fillId="0" borderId="14" xfId="3" applyFont="1" applyBorder="1" applyProtection="1"/>
    <xf numFmtId="37" fontId="1" fillId="0" borderId="14" xfId="3" applyFont="1" applyBorder="1"/>
    <xf numFmtId="37" fontId="12" fillId="0" borderId="15" xfId="3" applyFont="1" applyBorder="1"/>
    <xf numFmtId="37" fontId="12" fillId="0" borderId="13" xfId="3" applyFont="1" applyBorder="1"/>
    <xf numFmtId="37" fontId="13" fillId="0" borderId="8" xfId="3" applyFont="1" applyBorder="1" applyProtection="1"/>
    <xf numFmtId="37" fontId="13" fillId="0" borderId="11" xfId="3" applyFont="1" applyBorder="1" applyProtection="1"/>
    <xf numFmtId="37" fontId="13" fillId="0" borderId="14" xfId="3" applyFont="1" applyBorder="1" applyProtection="1"/>
    <xf numFmtId="37" fontId="14" fillId="4" borderId="16" xfId="3" applyFont="1" applyFill="1" applyBorder="1" applyAlignment="1" applyProtection="1">
      <alignment horizontal="centerContinuous"/>
    </xf>
    <xf numFmtId="37" fontId="1" fillId="4" borderId="17" xfId="3" applyFont="1" applyFill="1" applyBorder="1" applyAlignment="1">
      <alignment horizontal="centerContinuous"/>
    </xf>
    <xf numFmtId="37" fontId="1" fillId="4" borderId="18" xfId="3" applyFont="1" applyFill="1" applyBorder="1" applyAlignment="1">
      <alignment horizontal="centerContinuous"/>
    </xf>
    <xf numFmtId="37" fontId="15" fillId="4" borderId="19" xfId="3" applyFont="1" applyFill="1" applyBorder="1" applyAlignment="1" applyProtection="1">
      <alignment horizontal="centerContinuous"/>
    </xf>
    <xf numFmtId="37" fontId="1" fillId="4" borderId="0" xfId="3" applyFont="1" applyFill="1" applyAlignment="1">
      <alignment horizontal="centerContinuous"/>
    </xf>
    <xf numFmtId="37" fontId="1" fillId="4" borderId="20" xfId="3" applyFont="1" applyFill="1" applyBorder="1" applyAlignment="1">
      <alignment horizontal="centerContinuous"/>
    </xf>
    <xf numFmtId="37" fontId="1" fillId="4" borderId="19" xfId="3" applyFont="1" applyFill="1" applyBorder="1" applyProtection="1"/>
    <xf numFmtId="37" fontId="1" fillId="4" borderId="0" xfId="3" applyFont="1" applyFill="1" applyProtection="1"/>
    <xf numFmtId="37" fontId="1" fillId="4" borderId="0" xfId="3" applyFont="1" applyFill="1" applyAlignment="1" applyProtection="1">
      <alignment horizontal="left"/>
    </xf>
    <xf numFmtId="37" fontId="1" fillId="4" borderId="0" xfId="3" applyFont="1" applyFill="1"/>
    <xf numFmtId="165" fontId="1" fillId="4" borderId="0" xfId="3" applyNumberFormat="1" applyFont="1" applyFill="1" applyProtection="1"/>
    <xf numFmtId="37" fontId="1" fillId="4" borderId="20" xfId="3" applyFont="1" applyFill="1" applyBorder="1"/>
    <xf numFmtId="37" fontId="1" fillId="4" borderId="19" xfId="3" applyFont="1" applyFill="1" applyBorder="1"/>
    <xf numFmtId="37" fontId="1" fillId="4" borderId="19" xfId="3" applyFont="1" applyFill="1" applyBorder="1" applyAlignment="1" applyProtection="1">
      <alignment horizontal="left"/>
    </xf>
    <xf numFmtId="166" fontId="1" fillId="4" borderId="0" xfId="3" applyNumberFormat="1" applyFont="1" applyFill="1" applyProtection="1"/>
    <xf numFmtId="37" fontId="1" fillId="4" borderId="21" xfId="3" applyFont="1" applyFill="1" applyBorder="1" applyAlignment="1" applyProtection="1">
      <alignment horizontal="left"/>
    </xf>
    <xf numFmtId="166" fontId="1" fillId="4" borderId="22" xfId="3" applyNumberFormat="1" applyFont="1" applyFill="1" applyBorder="1" applyProtection="1"/>
    <xf numFmtId="37" fontId="1" fillId="4" borderId="22" xfId="3" applyFont="1" applyFill="1" applyBorder="1"/>
    <xf numFmtId="37" fontId="1" fillId="4" borderId="23" xfId="3" applyFont="1" applyFill="1" applyBorder="1"/>
    <xf numFmtId="37" fontId="17" fillId="0" borderId="0" xfId="3" applyFont="1" applyAlignment="1" applyProtection="1">
      <alignment horizontal="centerContinuous"/>
    </xf>
    <xf numFmtId="37" fontId="18" fillId="0" borderId="0" xfId="3" applyFont="1" applyAlignment="1">
      <alignment horizontal="centerContinuous"/>
    </xf>
    <xf numFmtId="37" fontId="18" fillId="0" borderId="0" xfId="3" applyFont="1" applyAlignment="1"/>
    <xf numFmtId="37" fontId="18" fillId="0" borderId="0" xfId="3" applyFont="1"/>
    <xf numFmtId="37" fontId="18" fillId="0" borderId="0" xfId="3" applyFont="1" applyAlignment="1" applyProtection="1">
      <alignment horizontal="left"/>
    </xf>
    <xf numFmtId="37" fontId="18" fillId="0" borderId="0" xfId="3" applyFont="1" applyAlignment="1" applyProtection="1">
      <alignment horizontal="centerContinuous"/>
    </xf>
    <xf numFmtId="37" fontId="19" fillId="0" borderId="0" xfId="3" applyFont="1"/>
    <xf numFmtId="0" fontId="21" fillId="0" borderId="24" xfId="0" applyFont="1" applyBorder="1"/>
    <xf numFmtId="167" fontId="22" fillId="0" borderId="24" xfId="4" applyNumberFormat="1" applyFont="1" applyBorder="1"/>
    <xf numFmtId="170" fontId="23" fillId="0" borderId="24" xfId="0" applyNumberFormat="1" applyFont="1" applyBorder="1"/>
    <xf numFmtId="170" fontId="24" fillId="0" borderId="24" xfId="0" applyNumberFormat="1" applyFont="1" applyBorder="1"/>
    <xf numFmtId="0" fontId="21" fillId="6" borderId="24" xfId="0" applyFont="1" applyFill="1" applyBorder="1"/>
    <xf numFmtId="169" fontId="21" fillId="6" borderId="24" xfId="0" applyNumberFormat="1" applyFont="1" applyFill="1" applyBorder="1" applyAlignment="1">
      <alignment horizontal="center"/>
    </xf>
    <xf numFmtId="164" fontId="16" fillId="6" borderId="24" xfId="2" applyFont="1" applyFill="1" applyBorder="1"/>
    <xf numFmtId="170" fontId="25" fillId="6" borderId="24" xfId="0" applyNumberFormat="1" applyFont="1" applyFill="1" applyBorder="1"/>
    <xf numFmtId="170" fontId="26" fillId="0" borderId="24" xfId="0" applyNumberFormat="1" applyFont="1" applyBorder="1"/>
    <xf numFmtId="170" fontId="27" fillId="6" borderId="24" xfId="0" applyNumberFormat="1" applyFont="1" applyFill="1" applyBorder="1"/>
    <xf numFmtId="170" fontId="0" fillId="0" borderId="0" xfId="0" applyNumberFormat="1"/>
    <xf numFmtId="0" fontId="0" fillId="0" borderId="24" xfId="0" applyBorder="1" applyProtection="1">
      <protection locked="0"/>
    </xf>
    <xf numFmtId="170" fontId="0" fillId="0" borderId="24" xfId="0" applyNumberFormat="1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7" borderId="0" xfId="0" applyFont="1" applyFill="1"/>
    <xf numFmtId="0" fontId="0" fillId="7" borderId="0" xfId="0" applyFill="1"/>
    <xf numFmtId="0" fontId="20" fillId="7" borderId="0" xfId="1" applyFill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25" xfId="0" applyFill="1" applyBorder="1"/>
    <xf numFmtId="0" fontId="0" fillId="7" borderId="0" xfId="0" applyFill="1" applyBorder="1"/>
    <xf numFmtId="0" fontId="0" fillId="7" borderId="26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center"/>
    </xf>
    <xf numFmtId="168" fontId="3" fillId="5" borderId="30" xfId="3" applyNumberFormat="1" applyFont="1" applyFill="1" applyBorder="1" applyAlignment="1" applyProtection="1">
      <alignment horizontal="center"/>
      <protection locked="0"/>
    </xf>
    <xf numFmtId="168" fontId="3" fillId="5" borderId="31" xfId="3" applyNumberFormat="1" applyFont="1" applyFill="1" applyBorder="1" applyAlignment="1" applyProtection="1">
      <alignment horizontal="center"/>
      <protection locked="0"/>
    </xf>
    <xf numFmtId="168" fontId="3" fillId="5" borderId="32" xfId="3" applyNumberFormat="1" applyFont="1" applyFill="1" applyBorder="1" applyAlignment="1" applyProtection="1">
      <alignment horizontal="center"/>
      <protection locked="0"/>
    </xf>
    <xf numFmtId="0" fontId="0" fillId="7" borderId="0" xfId="0" applyFill="1" applyBorder="1" applyAlignment="1">
      <alignment horizontal="center"/>
    </xf>
    <xf numFmtId="0" fontId="0" fillId="7" borderId="5" xfId="0" applyFill="1" applyBorder="1" applyAlignment="1">
      <alignment horizontal="center"/>
    </xf>
  </cellXfs>
  <cellStyles count="5">
    <cellStyle name="Hiperlink" xfId="1" builtinId="8"/>
    <cellStyle name="Moeda" xfId="2" builtinId="4"/>
    <cellStyle name="Normal" xfId="0" builtinId="0"/>
    <cellStyle name="Normal_Anual" xfId="3"/>
    <cellStyle name="Porcentagem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Porcentagem dos</a:t>
            </a:r>
            <a:r>
              <a:rPr lang="pt-BR" baseline="0"/>
              <a:t> rendimentos</a:t>
            </a:r>
            <a:endParaRPr lang="pt-BR"/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Blog!$A$3:$A$12</c:f>
              <c:strCache>
                <c:ptCount val="10"/>
                <c:pt idx="0">
                  <c:v>Google Adsense</c:v>
                </c:pt>
                <c:pt idx="1">
                  <c:v>Artigos Patrocinados</c:v>
                </c:pt>
                <c:pt idx="2">
                  <c:v>Banners Publicitários</c:v>
                </c:pt>
                <c:pt idx="3">
                  <c:v>Programa Afiliado 1</c:v>
                </c:pt>
                <c:pt idx="4">
                  <c:v>Programa Afiliado 2</c:v>
                </c:pt>
                <c:pt idx="5">
                  <c:v>Programa Afiliado 3</c:v>
                </c:pt>
                <c:pt idx="6">
                  <c:v>Programa Afiliado 4</c:v>
                </c:pt>
                <c:pt idx="7">
                  <c:v>Links patrocinados</c:v>
                </c:pt>
                <c:pt idx="8">
                  <c:v>Publicações Facebook</c:v>
                </c:pt>
                <c:pt idx="9">
                  <c:v>Publicações Twitter</c:v>
                </c:pt>
              </c:strCache>
            </c:strRef>
          </c:cat>
          <c:val>
            <c:numRef>
              <c:f>Blog!$N$3:$N$12</c:f>
              <c:numCache>
                <c:formatCode>_("R$"* #,##0.00_);_("R$"* \(#,##0.00\);_("R$"*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2"/>
  <sheetViews>
    <sheetView zoomScale="80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://tinotec.com.br/blog" TargetMode="Externa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://escoladinheiro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28575</xdr:rowOff>
    </xdr:from>
    <xdr:to>
      <xdr:col>0</xdr:col>
      <xdr:colOff>1466850</xdr:colOff>
      <xdr:row>0</xdr:row>
      <xdr:rowOff>857250</xdr:rowOff>
    </xdr:to>
    <xdr:pic>
      <xdr:nvPicPr>
        <xdr:cNvPr id="2071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8575"/>
          <a:ext cx="8191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1767727</xdr:colOff>
      <xdr:row>0</xdr:row>
      <xdr:rowOff>0</xdr:rowOff>
    </xdr:from>
    <xdr:ext cx="6635599" cy="937629"/>
    <xdr:sp macro="" textlink="">
      <xdr:nvSpPr>
        <xdr:cNvPr id="4" name="Retângulo 3"/>
        <xdr:cNvSpPr/>
      </xdr:nvSpPr>
      <xdr:spPr>
        <a:xfrm>
          <a:off x="1767727" y="0"/>
          <a:ext cx="663559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pt-BR" sz="5400" b="1" cap="none" spc="0">
              <a:ln/>
              <a:solidFill>
                <a:srgbClr val="FFC000"/>
              </a:solidFill>
              <a:effectLst>
                <a:outerShdw blurRad="60007" dist="310007" dir="7680000" sy="30000" kx="1300200" algn="ctr" rotWithShape="0">
                  <a:prstClr val="black">
                    <a:alpha val="32000"/>
                  </a:prstClr>
                </a:outerShdw>
              </a:effectLst>
            </a:rPr>
            <a:t>PLANILHA BLOGUEIRO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4062" cy="601265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10</xdr:row>
      <xdr:rowOff>104775</xdr:rowOff>
    </xdr:from>
    <xdr:to>
      <xdr:col>9</xdr:col>
      <xdr:colOff>447675</xdr:colOff>
      <xdr:row>14</xdr:row>
      <xdr:rowOff>133350</xdr:rowOff>
    </xdr:to>
    <xdr:pic>
      <xdr:nvPicPr>
        <xdr:cNvPr id="3159" name="Imagem 1">
          <a:hlinkClick xmlns:r="http://schemas.openxmlformats.org/officeDocument/2006/relationships" r:id="rId1" tooltip="Mais sobre Excel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400300"/>
          <a:ext cx="1590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95250</xdr:rowOff>
    </xdr:from>
    <xdr:to>
      <xdr:col>2</xdr:col>
      <xdr:colOff>514350</xdr:colOff>
      <xdr:row>15</xdr:row>
      <xdr:rowOff>133350</xdr:rowOff>
    </xdr:to>
    <xdr:pic>
      <xdr:nvPicPr>
        <xdr:cNvPr id="3160" name="Imagem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743075"/>
          <a:ext cx="15049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400050</xdr:colOff>
      <xdr:row>13</xdr:row>
      <xdr:rowOff>47625</xdr:rowOff>
    </xdr:from>
    <xdr:to>
      <xdr:col>4</xdr:col>
      <xdr:colOff>247650</xdr:colOff>
      <xdr:row>14</xdr:row>
      <xdr:rowOff>133350</xdr:rowOff>
    </xdr:to>
    <xdr:pic>
      <xdr:nvPicPr>
        <xdr:cNvPr id="3161" name="Imagem 3">
          <a:hlinkClick xmlns:r="http://schemas.openxmlformats.org/officeDocument/2006/relationships" r:id="rId4" tooltip="Mais sobre blogs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2828925"/>
          <a:ext cx="19716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581025</xdr:colOff>
      <xdr:row>6</xdr:row>
      <xdr:rowOff>9525</xdr:rowOff>
    </xdr:from>
    <xdr:to>
      <xdr:col>6</xdr:col>
      <xdr:colOff>561975</xdr:colOff>
      <xdr:row>14</xdr:row>
      <xdr:rowOff>152400</xdr:rowOff>
    </xdr:to>
    <xdr:pic>
      <xdr:nvPicPr>
        <xdr:cNvPr id="3162" name="Imagem 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1657350"/>
          <a:ext cx="12001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130725</xdr:colOff>
      <xdr:row>8</xdr:row>
      <xdr:rowOff>2673</xdr:rowOff>
    </xdr:from>
    <xdr:ext cx="2348400" cy="405432"/>
    <xdr:sp macro="" textlink="">
      <xdr:nvSpPr>
        <xdr:cNvPr id="8" name="Retângulo 7"/>
        <xdr:cNvSpPr/>
      </xdr:nvSpPr>
      <xdr:spPr>
        <a:xfrm>
          <a:off x="4702725" y="1974348"/>
          <a:ext cx="2348400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LAURENTINO MELLO</a:t>
          </a:r>
        </a:p>
      </xdr:txBody>
    </xdr:sp>
    <xdr:clientData/>
  </xdr:oneCellAnchor>
  <xdr:oneCellAnchor>
    <xdr:from>
      <xdr:col>1</xdr:col>
      <xdr:colOff>790146</xdr:colOff>
      <xdr:row>8</xdr:row>
      <xdr:rowOff>2673</xdr:rowOff>
    </xdr:from>
    <xdr:ext cx="2039213" cy="405432"/>
    <xdr:sp macro="" textlink="">
      <xdr:nvSpPr>
        <xdr:cNvPr id="9" name="Retângulo 8"/>
        <xdr:cNvSpPr/>
      </xdr:nvSpPr>
      <xdr:spPr>
        <a:xfrm>
          <a:off x="1028271" y="1974348"/>
          <a:ext cx="2039213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PAULO FAUSTINO</a:t>
          </a:r>
        </a:p>
      </xdr:txBody>
    </xdr:sp>
    <xdr:clientData/>
  </xdr:oneCellAnchor>
  <xdr:oneCellAnchor>
    <xdr:from>
      <xdr:col>1</xdr:col>
      <xdr:colOff>640250</xdr:colOff>
      <xdr:row>4</xdr:row>
      <xdr:rowOff>69348</xdr:rowOff>
    </xdr:from>
    <xdr:ext cx="2053254" cy="405432"/>
    <xdr:sp macro="" textlink="">
      <xdr:nvSpPr>
        <xdr:cNvPr id="11" name="Retângulo 10"/>
        <xdr:cNvSpPr/>
      </xdr:nvSpPr>
      <xdr:spPr>
        <a:xfrm>
          <a:off x="878375" y="1383798"/>
          <a:ext cx="2053254" cy="405432"/>
        </a:xfrm>
        <a:prstGeom prst="rect">
          <a:avLst/>
        </a:prstGeom>
        <a:solidFill>
          <a:schemeClr val="accent3">
            <a:lumMod val="75000"/>
          </a:schemeClr>
        </a:solidFill>
        <a:ln w="19050">
          <a:solidFill>
            <a:schemeClr val="tx1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20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Desenvolvimento</a:t>
          </a:r>
        </a:p>
      </xdr:txBody>
    </xdr:sp>
    <xdr:clientData/>
  </xdr:oneCellAnchor>
  <xdr:oneCellAnchor>
    <xdr:from>
      <xdr:col>6</xdr:col>
      <xdr:colOff>156703</xdr:colOff>
      <xdr:row>4</xdr:row>
      <xdr:rowOff>69348</xdr:rowOff>
    </xdr:from>
    <xdr:ext cx="1382046" cy="405432"/>
    <xdr:sp macro="" textlink="">
      <xdr:nvSpPr>
        <xdr:cNvPr id="12" name="Retângulo 11"/>
        <xdr:cNvSpPr/>
      </xdr:nvSpPr>
      <xdr:spPr>
        <a:xfrm>
          <a:off x="4728703" y="1383798"/>
          <a:ext cx="1382046" cy="405432"/>
        </a:xfrm>
        <a:prstGeom prst="rect">
          <a:avLst/>
        </a:prstGeom>
        <a:solidFill>
          <a:schemeClr val="accent3">
            <a:lumMod val="75000"/>
          </a:schemeClr>
        </a:solidFill>
        <a:ln w="19050">
          <a:solidFill>
            <a:schemeClr val="tx1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20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Otimização</a:t>
          </a:r>
        </a:p>
      </xdr:txBody>
    </xdr:sp>
    <xdr:clientData/>
  </xdr:oneCellAnchor>
  <xdr:oneCellAnchor>
    <xdr:from>
      <xdr:col>3</xdr:col>
      <xdr:colOff>198504</xdr:colOff>
      <xdr:row>0</xdr:row>
      <xdr:rowOff>314325</xdr:rowOff>
    </xdr:from>
    <xdr:ext cx="2667012" cy="579646"/>
    <xdr:sp macro="" textlink="">
      <xdr:nvSpPr>
        <xdr:cNvPr id="13" name="Retângulo 12"/>
        <xdr:cNvSpPr/>
      </xdr:nvSpPr>
      <xdr:spPr>
        <a:xfrm>
          <a:off x="2474979" y="314325"/>
          <a:ext cx="2667012" cy="579646"/>
        </a:xfrm>
        <a:prstGeom prst="rect">
          <a:avLst/>
        </a:prstGeom>
        <a:solidFill>
          <a:srgbClr val="000000">
            <a:alpha val="25098"/>
          </a:srgbClr>
        </a:solidFill>
        <a:ln w="19050">
          <a:noFill/>
        </a:ln>
      </xdr:spPr>
      <xdr:txBody>
        <a:bodyPr wrap="none" lIns="91440" tIns="45720" rIns="91440" bIns="45720">
          <a:spAutoFit/>
        </a:bodyPr>
        <a:lstStyle/>
        <a:p>
          <a:pPr algn="l">
            <a:lnSpc>
              <a:spcPts val="1900"/>
            </a:lnSpc>
          </a:pPr>
          <a:r>
            <a:rPr lang="pt-BR" sz="1800" b="0" cap="none" spc="0">
              <a:ln w="12700" cmpd="sng">
                <a:noFill/>
                <a:prstDash val="solid"/>
              </a:ln>
              <a:solidFill>
                <a:schemeClr val="bg1"/>
              </a:solidFill>
              <a:effectLst/>
            </a:rPr>
            <a:t>Nome:</a:t>
          </a:r>
          <a:r>
            <a:rPr lang="pt-BR" sz="1800" b="0" cap="none" spc="0" baseline="0">
              <a:ln w="12700" cmpd="sng">
                <a:noFill/>
                <a:prstDash val="solid"/>
              </a:ln>
              <a:solidFill>
                <a:schemeClr val="bg1"/>
              </a:solidFill>
              <a:effectLst/>
            </a:rPr>
            <a:t>   Planilha Blogueiro</a:t>
          </a:r>
        </a:p>
        <a:p>
          <a:pPr algn="l">
            <a:lnSpc>
              <a:spcPts val="1600"/>
            </a:lnSpc>
          </a:pPr>
          <a:r>
            <a:rPr lang="pt-BR" sz="1800" b="0" cap="none" spc="0" baseline="0">
              <a:ln w="12700" cmpd="sng">
                <a:noFill/>
                <a:prstDash val="solid"/>
              </a:ln>
              <a:solidFill>
                <a:schemeClr val="bg1"/>
              </a:solidFill>
              <a:effectLst/>
            </a:rPr>
            <a:t>Versão: 1.2.0</a:t>
          </a:r>
          <a:endParaRPr lang="pt-BR" sz="1800" b="0" cap="none" spc="0">
            <a:ln w="12700" cmpd="sng">
              <a:noFill/>
              <a:prstDash val="solid"/>
            </a:ln>
            <a:solidFill>
              <a:schemeClr val="bg1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23"/>
  <sheetViews>
    <sheetView showGridLines="0" showRowColHeader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2.75" x14ac:dyDescent="0.2"/>
  <cols>
    <col min="1" max="1" width="33.28515625" customWidth="1"/>
    <col min="2" max="13" width="14.7109375" bestFit="1" customWidth="1"/>
    <col min="14" max="14" width="15.85546875" bestFit="1" customWidth="1"/>
  </cols>
  <sheetData>
    <row r="1" spans="1:15" ht="69.75" customHeight="1" thickBot="1" x14ac:dyDescent="0.25"/>
    <row r="2" spans="1:15" ht="17.25" thickTop="1" thickBot="1" x14ac:dyDescent="0.3">
      <c r="A2" s="60" t="s">
        <v>59</v>
      </c>
      <c r="B2" s="61" t="s">
        <v>0</v>
      </c>
      <c r="C2" s="61" t="s">
        <v>1</v>
      </c>
      <c r="D2" s="61" t="s">
        <v>2</v>
      </c>
      <c r="E2" s="61" t="s">
        <v>3</v>
      </c>
      <c r="F2" s="61" t="s">
        <v>4</v>
      </c>
      <c r="G2" s="61" t="s">
        <v>5</v>
      </c>
      <c r="H2" s="61" t="s">
        <v>6</v>
      </c>
      <c r="I2" s="61" t="s">
        <v>7</v>
      </c>
      <c r="J2" s="61" t="s">
        <v>8</v>
      </c>
      <c r="K2" s="61" t="s">
        <v>9</v>
      </c>
      <c r="L2" s="61" t="s">
        <v>10</v>
      </c>
      <c r="M2" s="61" t="s">
        <v>11</v>
      </c>
      <c r="N2" s="61" t="s">
        <v>58</v>
      </c>
      <c r="O2" s="61" t="s">
        <v>45</v>
      </c>
    </row>
    <row r="3" spans="1:15" ht="17.25" thickTop="1" thickBot="1" x14ac:dyDescent="0.3">
      <c r="A3" s="67" t="s">
        <v>46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2">
        <f t="shared" ref="N3:N12" si="0">SUM(B3:M3)</f>
        <v>0</v>
      </c>
      <c r="O3" s="57" t="str">
        <f t="shared" ref="O3:O12" si="1">IFERROR(N3/$N$14," ")</f>
        <v xml:space="preserve"> </v>
      </c>
    </row>
    <row r="4" spans="1:15" ht="17.25" thickTop="1" thickBot="1" x14ac:dyDescent="0.3">
      <c r="A4" s="67" t="s">
        <v>47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2">
        <f t="shared" si="0"/>
        <v>0</v>
      </c>
      <c r="O4" s="57" t="str">
        <f t="shared" si="1"/>
        <v xml:space="preserve"> </v>
      </c>
    </row>
    <row r="5" spans="1:15" ht="17.25" thickTop="1" thickBot="1" x14ac:dyDescent="0.3">
      <c r="A5" s="67" t="s">
        <v>48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2">
        <f t="shared" si="0"/>
        <v>0</v>
      </c>
      <c r="O5" s="57" t="str">
        <f t="shared" si="1"/>
        <v xml:space="preserve"> </v>
      </c>
    </row>
    <row r="6" spans="1:15" ht="17.25" thickTop="1" thickBot="1" x14ac:dyDescent="0.3">
      <c r="A6" s="69" t="s">
        <v>53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2">
        <f t="shared" si="0"/>
        <v>0</v>
      </c>
      <c r="O6" s="57" t="str">
        <f t="shared" si="1"/>
        <v xml:space="preserve"> </v>
      </c>
    </row>
    <row r="7" spans="1:15" ht="17.25" thickTop="1" thickBot="1" x14ac:dyDescent="0.3">
      <c r="A7" s="69" t="s">
        <v>54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2">
        <f t="shared" si="0"/>
        <v>0</v>
      </c>
      <c r="O7" s="57" t="str">
        <f t="shared" si="1"/>
        <v xml:space="preserve"> </v>
      </c>
    </row>
    <row r="8" spans="1:15" ht="17.25" thickTop="1" thickBot="1" x14ac:dyDescent="0.3">
      <c r="A8" s="69" t="s">
        <v>55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2">
        <f t="shared" si="0"/>
        <v>0</v>
      </c>
      <c r="O8" s="57" t="str">
        <f t="shared" si="1"/>
        <v xml:space="preserve"> </v>
      </c>
    </row>
    <row r="9" spans="1:15" ht="17.25" thickTop="1" thickBot="1" x14ac:dyDescent="0.3">
      <c r="A9" s="69" t="s">
        <v>56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2">
        <f t="shared" si="0"/>
        <v>0</v>
      </c>
      <c r="O9" s="57" t="str">
        <f t="shared" si="1"/>
        <v xml:space="preserve"> </v>
      </c>
    </row>
    <row r="10" spans="1:15" ht="17.25" thickTop="1" thickBot="1" x14ac:dyDescent="0.3">
      <c r="A10" s="69" t="s">
        <v>57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2">
        <f t="shared" si="0"/>
        <v>0</v>
      </c>
      <c r="O10" s="57" t="str">
        <f t="shared" si="1"/>
        <v xml:space="preserve"> </v>
      </c>
    </row>
    <row r="11" spans="1:15" ht="17.25" thickTop="1" thickBot="1" x14ac:dyDescent="0.3">
      <c r="A11" s="67" t="s">
        <v>49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2">
        <f t="shared" si="0"/>
        <v>0</v>
      </c>
      <c r="O11" s="57" t="str">
        <f t="shared" si="1"/>
        <v xml:space="preserve"> </v>
      </c>
    </row>
    <row r="12" spans="1:15" ht="17.25" thickTop="1" thickBot="1" x14ac:dyDescent="0.3">
      <c r="A12" s="67" t="s">
        <v>50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2">
        <f t="shared" si="0"/>
        <v>0</v>
      </c>
      <c r="O12" s="57" t="str">
        <f t="shared" si="1"/>
        <v xml:space="preserve"> </v>
      </c>
    </row>
    <row r="13" spans="1:15" ht="6.75" customHeight="1" thickTop="1" thickBot="1" x14ac:dyDescent="0.25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4"/>
    </row>
    <row r="14" spans="1:15" ht="17.25" thickTop="1" thickBot="1" x14ac:dyDescent="0.3">
      <c r="A14" s="56" t="s">
        <v>51</v>
      </c>
      <c r="B14" s="58">
        <f t="shared" ref="B14:M14" si="2">SUM(B3:B12)</f>
        <v>0</v>
      </c>
      <c r="C14" s="58">
        <f t="shared" si="2"/>
        <v>0</v>
      </c>
      <c r="D14" s="58">
        <f t="shared" si="2"/>
        <v>0</v>
      </c>
      <c r="E14" s="58">
        <f t="shared" si="2"/>
        <v>0</v>
      </c>
      <c r="F14" s="58">
        <f t="shared" si="2"/>
        <v>0</v>
      </c>
      <c r="G14" s="58">
        <f t="shared" si="2"/>
        <v>0</v>
      </c>
      <c r="H14" s="58">
        <f t="shared" si="2"/>
        <v>0</v>
      </c>
      <c r="I14" s="58">
        <f t="shared" si="2"/>
        <v>0</v>
      </c>
      <c r="J14" s="58">
        <f t="shared" si="2"/>
        <v>0</v>
      </c>
      <c r="K14" s="58">
        <f t="shared" si="2"/>
        <v>0</v>
      </c>
      <c r="L14" s="58">
        <f t="shared" si="2"/>
        <v>0</v>
      </c>
      <c r="M14" s="58">
        <f t="shared" si="2"/>
        <v>0</v>
      </c>
      <c r="N14" s="63">
        <f>SUM(N3:N12)</f>
        <v>0</v>
      </c>
      <c r="O14" s="85"/>
    </row>
    <row r="15" spans="1:15" ht="17.25" thickTop="1" thickBot="1" x14ac:dyDescent="0.3">
      <c r="A15" s="56" t="s">
        <v>61</v>
      </c>
      <c r="B15" s="59">
        <f>B14*20%</f>
        <v>0</v>
      </c>
      <c r="C15" s="59">
        <f t="shared" ref="C15:M15" si="3">C14*20%</f>
        <v>0</v>
      </c>
      <c r="D15" s="59">
        <f t="shared" si="3"/>
        <v>0</v>
      </c>
      <c r="E15" s="59">
        <f t="shared" si="3"/>
        <v>0</v>
      </c>
      <c r="F15" s="59">
        <f t="shared" si="3"/>
        <v>0</v>
      </c>
      <c r="G15" s="59">
        <f t="shared" si="3"/>
        <v>0</v>
      </c>
      <c r="H15" s="59">
        <f t="shared" si="3"/>
        <v>0</v>
      </c>
      <c r="I15" s="59">
        <f t="shared" si="3"/>
        <v>0</v>
      </c>
      <c r="J15" s="59">
        <f t="shared" si="3"/>
        <v>0</v>
      </c>
      <c r="K15" s="59">
        <f t="shared" si="3"/>
        <v>0</v>
      </c>
      <c r="L15" s="59">
        <f t="shared" si="3"/>
        <v>0</v>
      </c>
      <c r="M15" s="59">
        <f t="shared" si="3"/>
        <v>0</v>
      </c>
      <c r="N15" s="63">
        <f>SUM(B15:M15)</f>
        <v>0</v>
      </c>
      <c r="O15" s="85"/>
    </row>
    <row r="16" spans="1:15" ht="17.25" thickTop="1" thickBot="1" x14ac:dyDescent="0.3">
      <c r="A16" s="56" t="s">
        <v>60</v>
      </c>
      <c r="B16" s="59">
        <f t="shared" ref="B16:M16" si="4">B14*10%</f>
        <v>0</v>
      </c>
      <c r="C16" s="59">
        <f t="shared" si="4"/>
        <v>0</v>
      </c>
      <c r="D16" s="59">
        <f t="shared" si="4"/>
        <v>0</v>
      </c>
      <c r="E16" s="59">
        <f t="shared" si="4"/>
        <v>0</v>
      </c>
      <c r="F16" s="59">
        <f t="shared" si="4"/>
        <v>0</v>
      </c>
      <c r="G16" s="59">
        <f t="shared" si="4"/>
        <v>0</v>
      </c>
      <c r="H16" s="59">
        <f t="shared" si="4"/>
        <v>0</v>
      </c>
      <c r="I16" s="59">
        <f t="shared" si="4"/>
        <v>0</v>
      </c>
      <c r="J16" s="59">
        <f t="shared" si="4"/>
        <v>0</v>
      </c>
      <c r="K16" s="59">
        <f t="shared" si="4"/>
        <v>0</v>
      </c>
      <c r="L16" s="59">
        <f t="shared" si="4"/>
        <v>0</v>
      </c>
      <c r="M16" s="59">
        <f t="shared" si="4"/>
        <v>0</v>
      </c>
      <c r="N16" s="63">
        <f>SUM(B16:M16)</f>
        <v>0</v>
      </c>
      <c r="O16" s="85"/>
    </row>
    <row r="17" spans="1:15" ht="17.25" thickTop="1" thickBot="1" x14ac:dyDescent="0.3">
      <c r="A17" s="56" t="s">
        <v>52</v>
      </c>
      <c r="B17" s="64">
        <f>B14-(B15+B16)</f>
        <v>0</v>
      </c>
      <c r="C17" s="64">
        <f t="shared" ref="C17:M17" si="5">C14-(C15+C16)</f>
        <v>0</v>
      </c>
      <c r="D17" s="64">
        <f t="shared" si="5"/>
        <v>0</v>
      </c>
      <c r="E17" s="64">
        <f t="shared" si="5"/>
        <v>0</v>
      </c>
      <c r="F17" s="64">
        <f t="shared" si="5"/>
        <v>0</v>
      </c>
      <c r="G17" s="64">
        <f t="shared" si="5"/>
        <v>0</v>
      </c>
      <c r="H17" s="64">
        <f t="shared" si="5"/>
        <v>0</v>
      </c>
      <c r="I17" s="64">
        <f t="shared" si="5"/>
        <v>0</v>
      </c>
      <c r="J17" s="64">
        <f t="shared" si="5"/>
        <v>0</v>
      </c>
      <c r="K17" s="64">
        <f t="shared" si="5"/>
        <v>0</v>
      </c>
      <c r="L17" s="64">
        <f t="shared" si="5"/>
        <v>0</v>
      </c>
      <c r="M17" s="64">
        <f t="shared" si="5"/>
        <v>0</v>
      </c>
      <c r="N17" s="65">
        <f>SUM(B17:M17)</f>
        <v>0</v>
      </c>
      <c r="O17" s="85"/>
    </row>
    <row r="18" spans="1:15" ht="13.5" thickTop="1" x14ac:dyDescent="0.2"/>
    <row r="23" spans="1:15" x14ac:dyDescent="0.2">
      <c r="G23" s="66"/>
    </row>
  </sheetData>
  <sheetProtection sheet="1" objects="1" scenarios="1" selectLockedCells="1"/>
  <mergeCells count="2">
    <mergeCell ref="A13:O13"/>
    <mergeCell ref="O14:O17"/>
  </mergeCells>
  <conditionalFormatting sqref="O3:O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:N12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{0C942B3E-C38B-43DB-9AE2-28434B8F4B30}</x14:id>
        </ext>
      </extLst>
    </cfRule>
  </conditionalFormatting>
  <dataValidations count="1">
    <dataValidation type="decimal" operator="greaterThanOrEqual" allowBlank="1" showInputMessage="1" showErrorMessage="1" errorTitle="Atenção!" error="Digite um valor monetário." sqref="B3:M12">
      <formula1>0</formula1>
    </dataValidation>
  </dataValidations>
  <pageMargins left="0.19685039370078741" right="0.19685039370078741" top="0.78740157480314965" bottom="0.78740157480314965" header="0.31496062992125984" footer="0.31496062992125984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942B3E-C38B-43DB-9AE2-28434B8F4B30}">
            <x14:dataBar minLength="0" maxLength="100" negativeBarColorSameAsPositive="1" axisPosition="none">
              <x14:cfvo type="min"/>
              <x14:cfvo type="max"/>
            </x14:dataBar>
          </x14:cfRule>
          <xm:sqref>N3:N12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Plan5"/>
  <dimension ref="A1:AK89"/>
  <sheetViews>
    <sheetView showGridLines="0" showRowColHeaders="0" topLeftCell="A20" zoomScale="120" workbookViewId="0">
      <pane xSplit="57" ySplit="1" topLeftCell="BF21" activePane="bottomRight" state="frozenSplit"/>
      <selection activeCell="A20" sqref="A20"/>
      <selection pane="topRight" activeCell="BF20" sqref="BF20"/>
      <selection pane="bottomLeft" activeCell="A21" sqref="A21"/>
      <selection pane="bottomRight" activeCell="O21" sqref="O21:Q21"/>
    </sheetView>
  </sheetViews>
  <sheetFormatPr defaultColWidth="5.7109375" defaultRowHeight="12.75" x14ac:dyDescent="0.2"/>
  <cols>
    <col min="1" max="23" width="3.7109375" style="2" customWidth="1"/>
    <col min="24" max="24" width="3.7109375" style="2" hidden="1" customWidth="1"/>
    <col min="25" max="25" width="13" style="2" hidden="1" customWidth="1"/>
    <col min="26" max="30" width="5.7109375" style="2" hidden="1" customWidth="1"/>
    <col min="31" max="31" width="8.5703125" style="2" hidden="1" customWidth="1"/>
    <col min="32" max="37" width="5.7109375" style="2" hidden="1" customWidth="1"/>
    <col min="38" max="16384" width="5.7109375" style="2"/>
  </cols>
  <sheetData>
    <row r="1" spans="1:37" s="1" customFormat="1" ht="17.100000000000001" hidden="1" customHeight="1" x14ac:dyDescent="0.25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1"/>
      <c r="W1" s="51"/>
      <c r="AH1" s="2"/>
      <c r="AI1" s="2"/>
      <c r="AJ1" s="2"/>
      <c r="AK1" s="2"/>
    </row>
    <row r="2" spans="1:37" s="1" customFormat="1" ht="14.1" hidden="1" customHeight="1" x14ac:dyDescent="0.2">
      <c r="A2" s="3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  <c r="W2" s="51"/>
      <c r="AH2" s="2"/>
      <c r="AI2" s="2"/>
      <c r="AJ2" s="2"/>
      <c r="AK2" s="2"/>
    </row>
    <row r="3" spans="1:37" ht="14.1" hidden="1" customHeight="1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37" ht="14.1" hidden="1" customHeight="1" x14ac:dyDescent="0.2">
      <c r="A4" s="53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1:37" ht="14.1" hidden="1" customHeight="1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</row>
    <row r="6" spans="1:37" ht="12.95" hidden="1" customHeight="1" x14ac:dyDescent="0.2">
      <c r="A6" s="53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r="7" spans="1:37" ht="12.95" hidden="1" customHeight="1" x14ac:dyDescent="0.2">
      <c r="A7" s="53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37" ht="12.95" hidden="1" customHeight="1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37" ht="12.95" hidden="1" customHeight="1" x14ac:dyDescent="0.2">
      <c r="A9" s="53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37" ht="12.95" hidden="1" customHeight="1" x14ac:dyDescent="0.2">
      <c r="A10" s="53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1:37" ht="12.95" hidden="1" customHeight="1" x14ac:dyDescent="0.2">
      <c r="A11" s="53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</row>
    <row r="12" spans="1:37" ht="12.95" hidden="1" customHeight="1" x14ac:dyDescent="0.2">
      <c r="A12" s="53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</row>
    <row r="13" spans="1:37" ht="12.95" hidden="1" customHeight="1" x14ac:dyDescent="0.2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  <row r="14" spans="1:37" ht="12.95" hidden="1" customHeight="1" x14ac:dyDescent="0.2">
      <c r="A14" s="53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1:37" ht="12.95" hidden="1" customHeight="1" x14ac:dyDescent="0.2">
      <c r="A15" s="53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1:37" ht="12.95" hidden="1" customHeight="1" x14ac:dyDescent="0.2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23" ht="12.95" hidden="1" customHeight="1" x14ac:dyDescent="0.2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1:23" ht="12.95" hidden="1" customHeight="1" x14ac:dyDescent="0.2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23" ht="14.1" hidden="1" customHeight="1" x14ac:dyDescent="0.2">
      <c r="A19" s="54"/>
      <c r="B19" s="50"/>
      <c r="C19" s="50"/>
      <c r="D19" s="50"/>
      <c r="E19" s="55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 ht="0.95" customHeight="1" x14ac:dyDescent="0.2"/>
    <row r="21" spans="1:23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 t="s">
        <v>44</v>
      </c>
      <c r="N21" s="4"/>
      <c r="O21" s="86">
        <v>2015</v>
      </c>
      <c r="P21" s="87"/>
      <c r="Q21" s="88"/>
      <c r="R21" s="4"/>
      <c r="S21" s="4"/>
      <c r="T21" s="4"/>
      <c r="U21" s="4"/>
      <c r="V21" s="4"/>
      <c r="W21" s="4"/>
    </row>
    <row r="24" spans="1:23" ht="30" x14ac:dyDescent="0.4">
      <c r="K24" s="6" t="str">
        <f>FIXED(O21+IF(O21&gt;199,0,1900),0,TRUE)</f>
        <v>2015</v>
      </c>
    </row>
    <row r="26" spans="1:23" ht="18.9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8" spans="1:23" ht="13.5" thickBot="1" x14ac:dyDescent="0.25"/>
    <row r="29" spans="1:23" x14ac:dyDescent="0.2">
      <c r="A29" s="8" t="s">
        <v>12</v>
      </c>
      <c r="B29" s="9"/>
      <c r="C29" s="10"/>
      <c r="D29" s="9"/>
      <c r="E29" s="9"/>
      <c r="F29" s="9"/>
      <c r="G29" s="11"/>
      <c r="H29" s="12"/>
      <c r="I29" s="8" t="s">
        <v>13</v>
      </c>
      <c r="J29" s="9"/>
      <c r="K29" s="10"/>
      <c r="L29" s="9"/>
      <c r="M29" s="9"/>
      <c r="N29" s="9"/>
      <c r="O29" s="11"/>
      <c r="P29" s="12"/>
      <c r="Q29" s="8" t="s">
        <v>14</v>
      </c>
      <c r="R29" s="9"/>
      <c r="S29" s="10"/>
      <c r="T29" s="9"/>
      <c r="U29" s="9"/>
      <c r="V29" s="9"/>
      <c r="W29" s="11"/>
    </row>
    <row r="30" spans="1:23" ht="14.1" customHeight="1" thickBot="1" x14ac:dyDescent="0.25">
      <c r="A30" s="13" t="s">
        <v>15</v>
      </c>
      <c r="B30" s="14" t="s">
        <v>16</v>
      </c>
      <c r="C30" s="14" t="s">
        <v>17</v>
      </c>
      <c r="D30" s="14" t="s">
        <v>18</v>
      </c>
      <c r="E30" s="14" t="s">
        <v>18</v>
      </c>
      <c r="F30" s="14" t="s">
        <v>16</v>
      </c>
      <c r="G30" s="15" t="s">
        <v>16</v>
      </c>
      <c r="I30" s="13" t="s">
        <v>15</v>
      </c>
      <c r="J30" s="14" t="s">
        <v>16</v>
      </c>
      <c r="K30" s="14" t="s">
        <v>17</v>
      </c>
      <c r="L30" s="14" t="s">
        <v>18</v>
      </c>
      <c r="M30" s="14" t="s">
        <v>18</v>
      </c>
      <c r="N30" s="14" t="s">
        <v>16</v>
      </c>
      <c r="O30" s="15" t="s">
        <v>16</v>
      </c>
      <c r="Q30" s="13" t="s">
        <v>15</v>
      </c>
      <c r="R30" s="14" t="s">
        <v>16</v>
      </c>
      <c r="S30" s="14" t="s">
        <v>17</v>
      </c>
      <c r="T30" s="14" t="s">
        <v>18</v>
      </c>
      <c r="U30" s="14" t="s">
        <v>18</v>
      </c>
      <c r="V30" s="14" t="s">
        <v>16</v>
      </c>
      <c r="W30" s="15" t="s">
        <v>16</v>
      </c>
    </row>
    <row r="31" spans="1:23" ht="14.1" customHeight="1" x14ac:dyDescent="0.2">
      <c r="A31" s="16" t="str">
        <f>IF($AF$74=Z87,1,"")</f>
        <v/>
      </c>
      <c r="B31" s="17" t="str">
        <f t="shared" ref="B31:G31" si="0">IF(OR($AF$74=AA87,A31&gt;=1),1+A31,"")</f>
        <v/>
      </c>
      <c r="C31" s="17" t="str">
        <f t="shared" si="0"/>
        <v/>
      </c>
      <c r="D31" s="17" t="str">
        <f t="shared" si="0"/>
        <v/>
      </c>
      <c r="E31" s="17">
        <f t="shared" si="0"/>
        <v>1</v>
      </c>
      <c r="F31" s="17">
        <f t="shared" si="0"/>
        <v>2</v>
      </c>
      <c r="G31" s="18">
        <f t="shared" si="0"/>
        <v>3</v>
      </c>
      <c r="I31" s="16">
        <f>IF($AF$75=Z87,1,"")</f>
        <v>1</v>
      </c>
      <c r="J31" s="17">
        <f t="shared" ref="J31:O31" si="1">IF(OR($AF$75=AA87,I31&gt;=1),1+I31,"")</f>
        <v>2</v>
      </c>
      <c r="K31" s="17">
        <f t="shared" si="1"/>
        <v>3</v>
      </c>
      <c r="L31" s="17">
        <f t="shared" si="1"/>
        <v>4</v>
      </c>
      <c r="M31" s="17">
        <f t="shared" si="1"/>
        <v>5</v>
      </c>
      <c r="N31" s="17">
        <f t="shared" si="1"/>
        <v>6</v>
      </c>
      <c r="O31" s="18">
        <f t="shared" si="1"/>
        <v>7</v>
      </c>
      <c r="Q31" s="16">
        <f>IF($AF$76=Z87,1,"")</f>
        <v>1</v>
      </c>
      <c r="R31" s="17">
        <f t="shared" ref="R31:W31" si="2">IF(OR($AF$76=AA87,Q31&gt;=1),1+Q31,"")</f>
        <v>2</v>
      </c>
      <c r="S31" s="17">
        <f t="shared" si="2"/>
        <v>3</v>
      </c>
      <c r="T31" s="17">
        <f t="shared" si="2"/>
        <v>4</v>
      </c>
      <c r="U31" s="17">
        <f t="shared" si="2"/>
        <v>5</v>
      </c>
      <c r="V31" s="17">
        <f t="shared" si="2"/>
        <v>6</v>
      </c>
      <c r="W31" s="18">
        <f t="shared" si="2"/>
        <v>7</v>
      </c>
    </row>
    <row r="32" spans="1:23" ht="14.1" customHeight="1" x14ac:dyDescent="0.2">
      <c r="A32" s="19">
        <f>1+G31</f>
        <v>4</v>
      </c>
      <c r="B32" s="20">
        <f t="shared" ref="B32:F34" si="3">1+A32</f>
        <v>5</v>
      </c>
      <c r="C32" s="20">
        <f t="shared" si="3"/>
        <v>6</v>
      </c>
      <c r="D32" s="20">
        <f t="shared" si="3"/>
        <v>7</v>
      </c>
      <c r="E32" s="20">
        <f t="shared" si="3"/>
        <v>8</v>
      </c>
      <c r="F32" s="20">
        <f t="shared" si="3"/>
        <v>9</v>
      </c>
      <c r="G32" s="21">
        <f>F32+1</f>
        <v>10</v>
      </c>
      <c r="I32" s="19">
        <f>1+O31</f>
        <v>8</v>
      </c>
      <c r="J32" s="20">
        <f t="shared" ref="J32:N34" si="4">1+I32</f>
        <v>9</v>
      </c>
      <c r="K32" s="20">
        <f t="shared" si="4"/>
        <v>10</v>
      </c>
      <c r="L32" s="20">
        <f t="shared" si="4"/>
        <v>11</v>
      </c>
      <c r="M32" s="20">
        <f t="shared" si="4"/>
        <v>12</v>
      </c>
      <c r="N32" s="20">
        <f t="shared" si="4"/>
        <v>13</v>
      </c>
      <c r="O32" s="21">
        <f>N32+1</f>
        <v>14</v>
      </c>
      <c r="Q32" s="19">
        <f>1+W31</f>
        <v>8</v>
      </c>
      <c r="R32" s="20">
        <f t="shared" ref="R32:V34" si="5">1+Q32</f>
        <v>9</v>
      </c>
      <c r="S32" s="20">
        <f t="shared" si="5"/>
        <v>10</v>
      </c>
      <c r="T32" s="20">
        <f t="shared" si="5"/>
        <v>11</v>
      </c>
      <c r="U32" s="20">
        <f t="shared" si="5"/>
        <v>12</v>
      </c>
      <c r="V32" s="20">
        <f t="shared" si="5"/>
        <v>13</v>
      </c>
      <c r="W32" s="21">
        <f>V32+1</f>
        <v>14</v>
      </c>
    </row>
    <row r="33" spans="1:23" ht="14.1" customHeight="1" x14ac:dyDescent="0.2">
      <c r="A33" s="19">
        <f>1+G32</f>
        <v>11</v>
      </c>
      <c r="B33" s="20">
        <f t="shared" si="3"/>
        <v>12</v>
      </c>
      <c r="C33" s="20">
        <f t="shared" si="3"/>
        <v>13</v>
      </c>
      <c r="D33" s="20">
        <f t="shared" si="3"/>
        <v>14</v>
      </c>
      <c r="E33" s="20">
        <f t="shared" si="3"/>
        <v>15</v>
      </c>
      <c r="F33" s="20">
        <f t="shared" si="3"/>
        <v>16</v>
      </c>
      <c r="G33" s="21">
        <f>F33+1</f>
        <v>17</v>
      </c>
      <c r="I33" s="19">
        <f>1+O32</f>
        <v>15</v>
      </c>
      <c r="J33" s="20">
        <f t="shared" si="4"/>
        <v>16</v>
      </c>
      <c r="K33" s="20">
        <f t="shared" si="4"/>
        <v>17</v>
      </c>
      <c r="L33" s="20">
        <f t="shared" si="4"/>
        <v>18</v>
      </c>
      <c r="M33" s="20">
        <f t="shared" si="4"/>
        <v>19</v>
      </c>
      <c r="N33" s="20">
        <f t="shared" si="4"/>
        <v>20</v>
      </c>
      <c r="O33" s="21">
        <f>N33+1</f>
        <v>21</v>
      </c>
      <c r="Q33" s="19">
        <f>1+W32</f>
        <v>15</v>
      </c>
      <c r="R33" s="20">
        <f t="shared" si="5"/>
        <v>16</v>
      </c>
      <c r="S33" s="20">
        <f t="shared" si="5"/>
        <v>17</v>
      </c>
      <c r="T33" s="20">
        <f t="shared" si="5"/>
        <v>18</v>
      </c>
      <c r="U33" s="20">
        <f t="shared" si="5"/>
        <v>19</v>
      </c>
      <c r="V33" s="20">
        <f t="shared" si="5"/>
        <v>20</v>
      </c>
      <c r="W33" s="21">
        <f>V33+1</f>
        <v>21</v>
      </c>
    </row>
    <row r="34" spans="1:23" ht="14.1" customHeight="1" x14ac:dyDescent="0.2">
      <c r="A34" s="19">
        <f>1+G33</f>
        <v>18</v>
      </c>
      <c r="B34" s="20">
        <f t="shared" si="3"/>
        <v>19</v>
      </c>
      <c r="C34" s="20">
        <f t="shared" si="3"/>
        <v>20</v>
      </c>
      <c r="D34" s="20">
        <f t="shared" si="3"/>
        <v>21</v>
      </c>
      <c r="E34" s="20">
        <f t="shared" si="3"/>
        <v>22</v>
      </c>
      <c r="F34" s="20">
        <f t="shared" si="3"/>
        <v>23</v>
      </c>
      <c r="G34" s="21">
        <f>1+F34</f>
        <v>24</v>
      </c>
      <c r="I34" s="19">
        <f>1+O33</f>
        <v>22</v>
      </c>
      <c r="J34" s="20">
        <f t="shared" si="4"/>
        <v>23</v>
      </c>
      <c r="K34" s="20">
        <f t="shared" si="4"/>
        <v>24</v>
      </c>
      <c r="L34" s="20">
        <f t="shared" si="4"/>
        <v>25</v>
      </c>
      <c r="M34" s="20">
        <f t="shared" si="4"/>
        <v>26</v>
      </c>
      <c r="N34" s="20">
        <f t="shared" si="4"/>
        <v>27</v>
      </c>
      <c r="O34" s="21">
        <f>1+N34</f>
        <v>28</v>
      </c>
      <c r="Q34" s="19">
        <f>1+W33</f>
        <v>22</v>
      </c>
      <c r="R34" s="20">
        <f t="shared" si="5"/>
        <v>23</v>
      </c>
      <c r="S34" s="20">
        <f t="shared" si="5"/>
        <v>24</v>
      </c>
      <c r="T34" s="20">
        <f t="shared" si="5"/>
        <v>25</v>
      </c>
      <c r="U34" s="20">
        <f t="shared" si="5"/>
        <v>26</v>
      </c>
      <c r="V34" s="20">
        <f t="shared" si="5"/>
        <v>27</v>
      </c>
      <c r="W34" s="21">
        <f>1+V34</f>
        <v>28</v>
      </c>
    </row>
    <row r="35" spans="1:23" ht="14.1" customHeight="1" x14ac:dyDescent="0.2">
      <c r="A35" s="19">
        <f>IF((1+G34)&gt;=VLOOKUP($AA74+1,$Y$74:$Z$85,2),"",1+G34)</f>
        <v>25</v>
      </c>
      <c r="B35" s="20">
        <f>IF(OR(A35=0,MAXA(A35)&gt;=VLOOKUP($AA74+1,$Y$74:$Z$85,2)),"",1+A35)</f>
        <v>26</v>
      </c>
      <c r="C35" s="20">
        <f>IF(OR(B35=0,MAXA($A35:B35)&gt;=VLOOKUP($AA74+1,$Y$74:$Z$85,2)),"",1+B35)</f>
        <v>27</v>
      </c>
      <c r="D35" s="20">
        <f>IF(OR(C35=0,MAXA($A35:C35)&gt;=VLOOKUP($AA74+1,$Y$74:$Z$85,2)),"",1+C35)</f>
        <v>28</v>
      </c>
      <c r="E35" s="20">
        <f>IF(OR(D35=0,MAXA($A35:D35)&gt;=VLOOKUP($AA74+1,$Y$74:$Z$85,2)),"",1+D35)</f>
        <v>29</v>
      </c>
      <c r="F35" s="20">
        <f>IF(OR(E35=0,MAXA($A35:E35)&gt;=VLOOKUP($AA74+1,$Y$74:$Z$85,2)),"",1+E35)</f>
        <v>30</v>
      </c>
      <c r="G35" s="21">
        <f>IF(OR(F35=0,MAXA($A35:F35)&gt;=VLOOKUP($AA74+1,$Y$74:$Z$85,2)),"",1+F35)</f>
        <v>31</v>
      </c>
      <c r="I35" s="19" t="str">
        <f>IF((1+O34)&gt;VLOOKUP($AA75+1,$Y$74:$Z$85,2),"",1+O34)</f>
        <v/>
      </c>
      <c r="J35" s="20" t="str">
        <f>IF(OR(I35=0,MAXA($H35:I35)&gt;=VLOOKUP($AA75+1,$Y$74:$Z$85,2)),"",1+I35)</f>
        <v/>
      </c>
      <c r="K35" s="20" t="str">
        <f>IF(OR(J35=0,MAXA($H35:J35)&gt;=VLOOKUP($AA75+1,$Y$74:$Z$85,2)),"",1+J35)</f>
        <v/>
      </c>
      <c r="L35" s="20" t="str">
        <f>IF(OR(K35=0,MAXA($H35:K35)&gt;=VLOOKUP($AA75+1,$Y$74:$Z$85,2)),"",1+K35)</f>
        <v/>
      </c>
      <c r="M35" s="20" t="str">
        <f>IF(OR(L35=0,MAXA($H35:L35)&gt;=VLOOKUP($AA75+1,$Y$74:$Z$85,2)),"",1+L35)</f>
        <v/>
      </c>
      <c r="N35" s="20" t="str">
        <f>IF(OR(M35=0,MAXA($H35:M35)&gt;=VLOOKUP($AA75+1,$Y$74:$Z$85,2)),"",1+M35)</f>
        <v/>
      </c>
      <c r="O35" s="21" t="str">
        <f>IF(OR(N35=0,MAXA($H35:N35)&gt;=VLOOKUP($AA75+1,$Y$74:$Z$85,2)),"",1+N35)</f>
        <v/>
      </c>
      <c r="Q35" s="19">
        <f>IF((1+W34)&gt;=VLOOKUP($AA76+1,$Y$74:$Z$85,2),"",1+W34)</f>
        <v>29</v>
      </c>
      <c r="R35" s="20">
        <f>IF(OR(Q35=0,MAXA(Q35)&gt;=VLOOKUP($AA76+1,$Y$74:$Z$85,2)),"",1+Q35)</f>
        <v>30</v>
      </c>
      <c r="S35" s="20">
        <f>IF(OR(R35=0,MAXA($Q35:R35)&gt;=VLOOKUP($AA76+1,$Y$74:$Z$85,2)),"",1+R35)</f>
        <v>31</v>
      </c>
      <c r="T35" s="20" t="str">
        <f>IF(OR(S35=0,MAXA($Q35:S35)&gt;=VLOOKUP($AA76+1,$Y$74:$Z$85,2)),"",1+S35)</f>
        <v/>
      </c>
      <c r="U35" s="20" t="str">
        <f>IF(OR(T35=0,MAXA($Q35:T35)&gt;=VLOOKUP($AA76+1,$Y$74:$Z$85,2)),"",1+T35)</f>
        <v/>
      </c>
      <c r="V35" s="20" t="str">
        <f>IF(OR(U35=0,MAXA($Q35:U35)&gt;=VLOOKUP($AA76+1,$Y$74:$Z$85,2)),"",1+U35)</f>
        <v/>
      </c>
      <c r="W35" s="21" t="str">
        <f>IF(OR(V35=0,MAXA($Q35:V35)&gt;=VLOOKUP($AA76+1,$Y$74:$Z$85,2)),"",1+V35)</f>
        <v/>
      </c>
    </row>
    <row r="36" spans="1:23" ht="14.1" customHeight="1" thickBot="1" x14ac:dyDescent="0.25">
      <c r="A36" s="22" t="str">
        <f>IF(OR(G35=0,(1+MAXA($A35:$G35))&gt;VLOOKUP($AA74+1,$Y$74:$Z$85,2)),"",1+G35)</f>
        <v/>
      </c>
      <c r="B36" s="23" t="str">
        <f>IF(OR(A35=0,(1+MAXA($A35:$G35))&gt;=VLOOKUP($AA74+1,$Y$74:$Z$85,2)),"",1+A36)</f>
        <v/>
      </c>
      <c r="C36" s="24"/>
      <c r="D36" s="24"/>
      <c r="E36" s="24"/>
      <c r="F36" s="24"/>
      <c r="G36" s="25"/>
      <c r="I36" s="26"/>
      <c r="J36" s="24"/>
      <c r="K36" s="24"/>
      <c r="L36" s="24"/>
      <c r="M36" s="24"/>
      <c r="N36" s="24"/>
      <c r="O36" s="25"/>
      <c r="Q36" s="22" t="str">
        <f>IF(OR(W35=0,(1+MAXA($Q35:$W35))&gt;VLOOKUP($AA76+1,$Y$74:$Z$85,2)),"",1+W35)</f>
        <v/>
      </c>
      <c r="R36" s="23" t="str">
        <f>IF(OR(Q35=0,(1+MAXA($Q35:$W35))&gt;=VLOOKUP($AA76+1,$Y$74:$Z$85,2)),"",1+Q36)</f>
        <v/>
      </c>
      <c r="S36" s="24"/>
      <c r="T36" s="24"/>
      <c r="U36" s="24"/>
      <c r="V36" s="24"/>
      <c r="W36" s="25"/>
    </row>
    <row r="37" spans="1:23" ht="15" customHeight="1" x14ac:dyDescent="0.2"/>
    <row r="38" spans="1:23" ht="15" customHeight="1" thickBot="1" x14ac:dyDescent="0.25"/>
    <row r="39" spans="1:23" x14ac:dyDescent="0.2">
      <c r="A39" s="8" t="s">
        <v>19</v>
      </c>
      <c r="B39" s="9"/>
      <c r="C39" s="9"/>
      <c r="D39" s="10"/>
      <c r="E39" s="9"/>
      <c r="F39" s="9"/>
      <c r="G39" s="11"/>
      <c r="H39" s="12"/>
      <c r="I39" s="8" t="s">
        <v>20</v>
      </c>
      <c r="J39" s="9"/>
      <c r="K39" s="10"/>
      <c r="L39" s="10"/>
      <c r="M39" s="9"/>
      <c r="N39" s="9"/>
      <c r="O39" s="11"/>
      <c r="P39" s="12"/>
      <c r="Q39" s="8" t="s">
        <v>21</v>
      </c>
      <c r="R39" s="9"/>
      <c r="S39" s="10"/>
      <c r="T39" s="10"/>
      <c r="U39" s="9"/>
      <c r="V39" s="9"/>
      <c r="W39" s="11"/>
    </row>
    <row r="40" spans="1:23" ht="14.1" customHeight="1" thickBot="1" x14ac:dyDescent="0.25">
      <c r="A40" s="13" t="s">
        <v>15</v>
      </c>
      <c r="B40" s="14" t="s">
        <v>16</v>
      </c>
      <c r="C40" s="14" t="s">
        <v>17</v>
      </c>
      <c r="D40" s="14" t="s">
        <v>18</v>
      </c>
      <c r="E40" s="14" t="s">
        <v>18</v>
      </c>
      <c r="F40" s="14" t="s">
        <v>16</v>
      </c>
      <c r="G40" s="15" t="s">
        <v>16</v>
      </c>
      <c r="I40" s="13" t="s">
        <v>15</v>
      </c>
      <c r="J40" s="14" t="s">
        <v>16</v>
      </c>
      <c r="K40" s="14" t="s">
        <v>17</v>
      </c>
      <c r="L40" s="14" t="s">
        <v>18</v>
      </c>
      <c r="M40" s="14" t="s">
        <v>18</v>
      </c>
      <c r="N40" s="14" t="s">
        <v>16</v>
      </c>
      <c r="O40" s="15" t="s">
        <v>16</v>
      </c>
      <c r="Q40" s="13" t="s">
        <v>15</v>
      </c>
      <c r="R40" s="14" t="s">
        <v>16</v>
      </c>
      <c r="S40" s="14" t="s">
        <v>17</v>
      </c>
      <c r="T40" s="14" t="s">
        <v>18</v>
      </c>
      <c r="U40" s="14" t="s">
        <v>18</v>
      </c>
      <c r="V40" s="14" t="s">
        <v>16</v>
      </c>
      <c r="W40" s="15" t="s">
        <v>16</v>
      </c>
    </row>
    <row r="41" spans="1:23" ht="14.1" customHeight="1" x14ac:dyDescent="0.2">
      <c r="A41" s="16" t="str">
        <f>IF($AF$77=Z87,1,"")</f>
        <v/>
      </c>
      <c r="B41" s="17" t="str">
        <f t="shared" ref="B41:G41" si="6">IF(OR($AF$77=AA87,A41&gt;=1),1+A41,"")</f>
        <v/>
      </c>
      <c r="C41" s="17" t="str">
        <f t="shared" si="6"/>
        <v/>
      </c>
      <c r="D41" s="17">
        <f t="shared" si="6"/>
        <v>1</v>
      </c>
      <c r="E41" s="17">
        <f t="shared" si="6"/>
        <v>2</v>
      </c>
      <c r="F41" s="17">
        <f t="shared" si="6"/>
        <v>3</v>
      </c>
      <c r="G41" s="18">
        <f t="shared" si="6"/>
        <v>4</v>
      </c>
      <c r="I41" s="16" t="str">
        <f>IF($AF$78=Z87,1,"")</f>
        <v/>
      </c>
      <c r="J41" s="17" t="str">
        <f t="shared" ref="J41:O41" si="7">IF(OR($AF$78=AA87,I41&gt;=1),1+I41,"")</f>
        <v/>
      </c>
      <c r="K41" s="17" t="str">
        <f t="shared" si="7"/>
        <v/>
      </c>
      <c r="L41" s="17" t="str">
        <f t="shared" si="7"/>
        <v/>
      </c>
      <c r="M41" s="17" t="str">
        <f t="shared" si="7"/>
        <v/>
      </c>
      <c r="N41" s="17">
        <f t="shared" si="7"/>
        <v>1</v>
      </c>
      <c r="O41" s="18">
        <f t="shared" si="7"/>
        <v>2</v>
      </c>
      <c r="Q41" s="16" t="str">
        <f>IF($AF$79=Z87,1,"")</f>
        <v/>
      </c>
      <c r="R41" s="17">
        <f t="shared" ref="R41:W41" si="8">IF(OR($AF$79=AA87,Q41&gt;=1),1+Q41,"")</f>
        <v>1</v>
      </c>
      <c r="S41" s="17">
        <f t="shared" si="8"/>
        <v>2</v>
      </c>
      <c r="T41" s="17">
        <f t="shared" si="8"/>
        <v>3</v>
      </c>
      <c r="U41" s="17">
        <f t="shared" si="8"/>
        <v>4</v>
      </c>
      <c r="V41" s="17">
        <f t="shared" si="8"/>
        <v>5</v>
      </c>
      <c r="W41" s="18">
        <f t="shared" si="8"/>
        <v>6</v>
      </c>
    </row>
    <row r="42" spans="1:23" ht="14.1" customHeight="1" x14ac:dyDescent="0.2">
      <c r="A42" s="19">
        <f>1+G41</f>
        <v>5</v>
      </c>
      <c r="B42" s="20">
        <f t="shared" ref="B42:F44" si="9">1+A42</f>
        <v>6</v>
      </c>
      <c r="C42" s="20">
        <f t="shared" si="9"/>
        <v>7</v>
      </c>
      <c r="D42" s="20">
        <f t="shared" si="9"/>
        <v>8</v>
      </c>
      <c r="E42" s="20">
        <f t="shared" si="9"/>
        <v>9</v>
      </c>
      <c r="F42" s="20">
        <f t="shared" si="9"/>
        <v>10</v>
      </c>
      <c r="G42" s="21">
        <f>F42+1</f>
        <v>11</v>
      </c>
      <c r="I42" s="19">
        <f>1+O41</f>
        <v>3</v>
      </c>
      <c r="J42" s="20">
        <f t="shared" ref="J42:N44" si="10">1+I42</f>
        <v>4</v>
      </c>
      <c r="K42" s="20">
        <f t="shared" si="10"/>
        <v>5</v>
      </c>
      <c r="L42" s="20">
        <f t="shared" si="10"/>
        <v>6</v>
      </c>
      <c r="M42" s="20">
        <f t="shared" si="10"/>
        <v>7</v>
      </c>
      <c r="N42" s="20">
        <f t="shared" si="10"/>
        <v>8</v>
      </c>
      <c r="O42" s="21">
        <f>N42+1</f>
        <v>9</v>
      </c>
      <c r="Q42" s="19">
        <f>1+W41</f>
        <v>7</v>
      </c>
      <c r="R42" s="20">
        <f t="shared" ref="R42:V44" si="11">1+Q42</f>
        <v>8</v>
      </c>
      <c r="S42" s="20">
        <f t="shared" si="11"/>
        <v>9</v>
      </c>
      <c r="T42" s="20">
        <f t="shared" si="11"/>
        <v>10</v>
      </c>
      <c r="U42" s="20">
        <f t="shared" si="11"/>
        <v>11</v>
      </c>
      <c r="V42" s="20">
        <f t="shared" si="11"/>
        <v>12</v>
      </c>
      <c r="W42" s="21">
        <f>V42+1</f>
        <v>13</v>
      </c>
    </row>
    <row r="43" spans="1:23" ht="14.1" customHeight="1" x14ac:dyDescent="0.2">
      <c r="A43" s="19">
        <f>1+G42</f>
        <v>12</v>
      </c>
      <c r="B43" s="20">
        <f t="shared" si="9"/>
        <v>13</v>
      </c>
      <c r="C43" s="20">
        <f t="shared" si="9"/>
        <v>14</v>
      </c>
      <c r="D43" s="20">
        <f t="shared" si="9"/>
        <v>15</v>
      </c>
      <c r="E43" s="20">
        <f t="shared" si="9"/>
        <v>16</v>
      </c>
      <c r="F43" s="20">
        <f t="shared" si="9"/>
        <v>17</v>
      </c>
      <c r="G43" s="21">
        <f>F43+1</f>
        <v>18</v>
      </c>
      <c r="I43" s="19">
        <f>1+O42</f>
        <v>10</v>
      </c>
      <c r="J43" s="20">
        <f t="shared" si="10"/>
        <v>11</v>
      </c>
      <c r="K43" s="20">
        <f t="shared" si="10"/>
        <v>12</v>
      </c>
      <c r="L43" s="20">
        <f t="shared" si="10"/>
        <v>13</v>
      </c>
      <c r="M43" s="20">
        <f t="shared" si="10"/>
        <v>14</v>
      </c>
      <c r="N43" s="20">
        <f t="shared" si="10"/>
        <v>15</v>
      </c>
      <c r="O43" s="21">
        <f>N43+1</f>
        <v>16</v>
      </c>
      <c r="Q43" s="19">
        <f>1+W42</f>
        <v>14</v>
      </c>
      <c r="R43" s="20">
        <f t="shared" si="11"/>
        <v>15</v>
      </c>
      <c r="S43" s="20">
        <f t="shared" si="11"/>
        <v>16</v>
      </c>
      <c r="T43" s="20">
        <f t="shared" si="11"/>
        <v>17</v>
      </c>
      <c r="U43" s="20">
        <f t="shared" si="11"/>
        <v>18</v>
      </c>
      <c r="V43" s="20">
        <f t="shared" si="11"/>
        <v>19</v>
      </c>
      <c r="W43" s="21">
        <f>V43+1</f>
        <v>20</v>
      </c>
    </row>
    <row r="44" spans="1:23" ht="14.1" customHeight="1" x14ac:dyDescent="0.2">
      <c r="A44" s="19">
        <f>1+G43</f>
        <v>19</v>
      </c>
      <c r="B44" s="20">
        <f t="shared" si="9"/>
        <v>20</v>
      </c>
      <c r="C44" s="20">
        <f t="shared" si="9"/>
        <v>21</v>
      </c>
      <c r="D44" s="20">
        <f t="shared" si="9"/>
        <v>22</v>
      </c>
      <c r="E44" s="20">
        <f t="shared" si="9"/>
        <v>23</v>
      </c>
      <c r="F44" s="20">
        <f t="shared" si="9"/>
        <v>24</v>
      </c>
      <c r="G44" s="21">
        <f>1+F44</f>
        <v>25</v>
      </c>
      <c r="I44" s="19">
        <f>1+O43</f>
        <v>17</v>
      </c>
      <c r="J44" s="20">
        <f t="shared" si="10"/>
        <v>18</v>
      </c>
      <c r="K44" s="20">
        <f t="shared" si="10"/>
        <v>19</v>
      </c>
      <c r="L44" s="20">
        <f t="shared" si="10"/>
        <v>20</v>
      </c>
      <c r="M44" s="20">
        <f t="shared" si="10"/>
        <v>21</v>
      </c>
      <c r="N44" s="20">
        <f t="shared" si="10"/>
        <v>22</v>
      </c>
      <c r="O44" s="21">
        <f>1+N44</f>
        <v>23</v>
      </c>
      <c r="Q44" s="19">
        <f>1+W43</f>
        <v>21</v>
      </c>
      <c r="R44" s="20">
        <f t="shared" si="11"/>
        <v>22</v>
      </c>
      <c r="S44" s="20">
        <f t="shared" si="11"/>
        <v>23</v>
      </c>
      <c r="T44" s="20">
        <f t="shared" si="11"/>
        <v>24</v>
      </c>
      <c r="U44" s="20">
        <f t="shared" si="11"/>
        <v>25</v>
      </c>
      <c r="V44" s="20">
        <f t="shared" si="11"/>
        <v>26</v>
      </c>
      <c r="W44" s="21">
        <f>1+V44</f>
        <v>27</v>
      </c>
    </row>
    <row r="45" spans="1:23" ht="14.1" customHeight="1" x14ac:dyDescent="0.2">
      <c r="A45" s="19">
        <f>IF((1+G44)&gt;=VLOOKUP($AA$77+1,$Y$74:$Z$85,2),"",1+G44)</f>
        <v>26</v>
      </c>
      <c r="B45" s="20">
        <f>IF(OR(A45=0,MAXA(A45)&gt;=VLOOKUP($AA77+1,$Y$74:$Z$85,2)),"",1+A45)</f>
        <v>27</v>
      </c>
      <c r="C45" s="20">
        <f>IF(OR(B45=0,MAXA($A45:B45)&gt;=VLOOKUP($AA77+1,$Y$74:$Z$85,2)),"",1+B45)</f>
        <v>28</v>
      </c>
      <c r="D45" s="20">
        <f>IF(OR(C45=0,MAXA($A45:C45)&gt;=VLOOKUP($AA77+1,$Y$74:$Z$85,2)),"",1+C45)</f>
        <v>29</v>
      </c>
      <c r="E45" s="20">
        <f>IF(OR(D45=0,MAXA($A45:D45)&gt;=VLOOKUP($AA77+1,$Y$74:$Z$85,2)),"",1+D45)</f>
        <v>30</v>
      </c>
      <c r="F45" s="20" t="str">
        <f>IF(OR(E45=0,MAXA($A45:E45)&gt;=VLOOKUP($AA77+1,$Y$74:$Z$85,2)),"",1+E45)</f>
        <v/>
      </c>
      <c r="G45" s="21" t="str">
        <f>IF(OR(F45=0,MAXA($A45:F45)&gt;=VLOOKUP($AA77+1,$Y$74:$Z$85,2)),"",1+F45)</f>
        <v/>
      </c>
      <c r="I45" s="19">
        <f>IF((1+O44)&gt;=VLOOKUP($AA78+1,$Y$74:$Z$85,2),"",1+O44)</f>
        <v>24</v>
      </c>
      <c r="J45" s="20">
        <f>IF(OR(I45=0,MAXA($H45:I45)&gt;=VLOOKUP($AA78+1,$Y$74:$Z$85,2)),"",1+I45)</f>
        <v>25</v>
      </c>
      <c r="K45" s="20">
        <f>IF(OR(J45=0,MAXA($H45:J45)&gt;=VLOOKUP($AA78+1,$Y$74:$Z$85,2)),"",1+J45)</f>
        <v>26</v>
      </c>
      <c r="L45" s="20">
        <f>IF(OR(K45=0,MAXA($H45:K45)&gt;=VLOOKUP($AA78+1,$Y$74:$Z$85,2)),"",1+K45)</f>
        <v>27</v>
      </c>
      <c r="M45" s="20">
        <f>IF(OR(L45=0,MAXA($H45:L45)&gt;=VLOOKUP($AA78+1,$Y$74:$Z$85,2)),"",1+L45)</f>
        <v>28</v>
      </c>
      <c r="N45" s="20">
        <f>IF(OR(M45=0,MAXA($H45:M45)&gt;=VLOOKUP($AA78+1,$Y$74:$Z$85,2)),"",1+M45)</f>
        <v>29</v>
      </c>
      <c r="O45" s="21">
        <f>IF(OR(N45=0,MAXA($H45:N45)&gt;=VLOOKUP($AA78+1,$Y$74:$Z$85,2)),"",1+N45)</f>
        <v>30</v>
      </c>
      <c r="Q45" s="19">
        <f>IF((1+W44)&gt;=VLOOKUP($AA79+1,$Y$74:$Z$85,2),"",1+W44)</f>
        <v>28</v>
      </c>
      <c r="R45" s="20">
        <f>IF(OR(Q45=0,MAXA(Q45)&gt;=VLOOKUP($AA79+1,$Y$74:$Z$85,2)),"",1+Q45)</f>
        <v>29</v>
      </c>
      <c r="S45" s="20">
        <f>IF(OR(R45=0,MAXA($Q45:R45)&gt;=VLOOKUP($AA79+1,$Y$74:$Z$85,2)),"",1+R45)</f>
        <v>30</v>
      </c>
      <c r="T45" s="20" t="str">
        <f>IF(OR(S45=0,MAXA($Q45:S45)&gt;=VLOOKUP($AA79+1,$Y$74:$Z$85,2)),"",1+S45)</f>
        <v/>
      </c>
      <c r="U45" s="20" t="str">
        <f>IF(OR(T45=0,MAXA($Q45:T45)&gt;=VLOOKUP($AA79+1,$Y$74:$Z$85,2)),"",1+T45)</f>
        <v/>
      </c>
      <c r="V45" s="20" t="str">
        <f>IF(OR(U45=0,MAXA($Q45:U45)&gt;=VLOOKUP($AA79+1,$Y$74:$Z$85,2)),"",1+U45)</f>
        <v/>
      </c>
      <c r="W45" s="21" t="str">
        <f>IF(OR(V45=0,MAXA($Q45:V45)&gt;=VLOOKUP($AA79+1,$Y$74:$Z$85,2)),"",1+V45)</f>
        <v/>
      </c>
    </row>
    <row r="46" spans="1:23" ht="14.1" customHeight="1" thickBot="1" x14ac:dyDescent="0.25">
      <c r="A46" s="22" t="str">
        <f>IF(OR(G45=0,(1+MAXA($A45:$G45))&gt;VLOOKUP($AA77+1,$Y$74:$Z$85,2)),"",1+G45)</f>
        <v/>
      </c>
      <c r="B46" s="23" t="str">
        <f>IF(OR(A45=0,(1+MAXA($A45:$G45))&gt;=VLOOKUP($AA77+1,$Y$74:$Z$85,2)),"",1+A46)</f>
        <v/>
      </c>
      <c r="C46" s="24"/>
      <c r="D46" s="24"/>
      <c r="E46" s="24"/>
      <c r="F46" s="24"/>
      <c r="G46" s="25"/>
      <c r="I46" s="22">
        <f>IF(OR(O45=0,(1+MAXA($I45:$O45))&gt;VLOOKUP($AA78+1,$Y$74:$Z$85,2)),"",1+O45)</f>
        <v>31</v>
      </c>
      <c r="J46" s="23" t="str">
        <f>IF(OR(I46=0,(1+MAXA($I45:$O45))&gt;=VLOOKUP(AA78+1,$Y$74:$Z$85,2)),"",1+I46)</f>
        <v/>
      </c>
      <c r="K46" s="24"/>
      <c r="L46" s="24"/>
      <c r="M46" s="24"/>
      <c r="N46" s="24"/>
      <c r="O46" s="25"/>
      <c r="Q46" s="22" t="str">
        <f>IF(OR(W45=0,(1+MAXA($Q45:$W45))&gt;VLOOKUP($AA79+1,$Y$74:$Z$85,2)),"",1+W45)</f>
        <v/>
      </c>
      <c r="R46" s="23" t="str">
        <f>IF(OR(Q45=0,(1+MAXA($Q45:$W45))&gt;=VLOOKUP($AA79+1,$Y$74:$Z$85,2)),"",1+Q46)</f>
        <v/>
      </c>
      <c r="S46" s="24"/>
      <c r="T46" s="24"/>
      <c r="U46" s="24"/>
      <c r="V46" s="24"/>
      <c r="W46" s="25"/>
    </row>
    <row r="47" spans="1:23" ht="15" customHeight="1" x14ac:dyDescent="0.2"/>
    <row r="48" spans="1:23" ht="15" customHeight="1" thickBot="1" x14ac:dyDescent="0.25"/>
    <row r="49" spans="1:23" x14ac:dyDescent="0.2">
      <c r="A49" s="8" t="s">
        <v>22</v>
      </c>
      <c r="B49" s="9"/>
      <c r="C49" s="10"/>
      <c r="D49" s="10"/>
      <c r="E49" s="9"/>
      <c r="F49" s="9"/>
      <c r="G49" s="11"/>
      <c r="H49" s="12"/>
      <c r="I49" s="8" t="s">
        <v>23</v>
      </c>
      <c r="J49" s="9"/>
      <c r="K49" s="10"/>
      <c r="L49" s="9"/>
      <c r="M49" s="9"/>
      <c r="N49" s="9"/>
      <c r="O49" s="11"/>
      <c r="P49" s="12"/>
      <c r="Q49" s="8" t="s">
        <v>24</v>
      </c>
      <c r="R49" s="9"/>
      <c r="S49" s="10"/>
      <c r="T49" s="9"/>
      <c r="U49" s="9"/>
      <c r="V49" s="9"/>
      <c r="W49" s="11"/>
    </row>
    <row r="50" spans="1:23" ht="14.1" customHeight="1" thickBot="1" x14ac:dyDescent="0.25">
      <c r="A50" s="13" t="s">
        <v>15</v>
      </c>
      <c r="B50" s="14" t="s">
        <v>16</v>
      </c>
      <c r="C50" s="14" t="s">
        <v>17</v>
      </c>
      <c r="D50" s="14" t="s">
        <v>18</v>
      </c>
      <c r="E50" s="14" t="s">
        <v>18</v>
      </c>
      <c r="F50" s="14" t="s">
        <v>16</v>
      </c>
      <c r="G50" s="15" t="s">
        <v>16</v>
      </c>
      <c r="I50" s="13" t="s">
        <v>15</v>
      </c>
      <c r="J50" s="14" t="s">
        <v>16</v>
      </c>
      <c r="K50" s="14" t="s">
        <v>17</v>
      </c>
      <c r="L50" s="14" t="s">
        <v>18</v>
      </c>
      <c r="M50" s="14" t="s">
        <v>18</v>
      </c>
      <c r="N50" s="14" t="s">
        <v>16</v>
      </c>
      <c r="O50" s="15" t="s">
        <v>16</v>
      </c>
      <c r="Q50" s="13" t="s">
        <v>15</v>
      </c>
      <c r="R50" s="14" t="s">
        <v>16</v>
      </c>
      <c r="S50" s="14" t="s">
        <v>17</v>
      </c>
      <c r="T50" s="14" t="s">
        <v>18</v>
      </c>
      <c r="U50" s="14" t="s">
        <v>18</v>
      </c>
      <c r="V50" s="14" t="s">
        <v>16</v>
      </c>
      <c r="W50" s="15" t="s">
        <v>16</v>
      </c>
    </row>
    <row r="51" spans="1:23" ht="14.1" customHeight="1" x14ac:dyDescent="0.2">
      <c r="A51" s="16" t="str">
        <f>IF($AF$80=Z87,1,"")</f>
        <v/>
      </c>
      <c r="B51" s="17" t="str">
        <f t="shared" ref="B51:G51" si="12">IF(OR($AF$80=AA87,A51&gt;=1),1+A51,"")</f>
        <v/>
      </c>
      <c r="C51" s="17" t="str">
        <f t="shared" si="12"/>
        <v/>
      </c>
      <c r="D51" s="17">
        <f t="shared" si="12"/>
        <v>1</v>
      </c>
      <c r="E51" s="17">
        <f t="shared" si="12"/>
        <v>2</v>
      </c>
      <c r="F51" s="17">
        <f t="shared" si="12"/>
        <v>3</v>
      </c>
      <c r="G51" s="18">
        <f t="shared" si="12"/>
        <v>4</v>
      </c>
      <c r="I51" s="16" t="str">
        <f>IF($AF$81=Z87,1,"")</f>
        <v/>
      </c>
      <c r="J51" s="17" t="str">
        <f t="shared" ref="J51:O51" si="13">IF(OR($AF$81=AA87,I51&gt;=1),1+I51,"")</f>
        <v/>
      </c>
      <c r="K51" s="17" t="str">
        <f t="shared" si="13"/>
        <v/>
      </c>
      <c r="L51" s="17" t="str">
        <f t="shared" si="13"/>
        <v/>
      </c>
      <c r="M51" s="17" t="str">
        <f t="shared" si="13"/>
        <v/>
      </c>
      <c r="N51" s="17" t="str">
        <f t="shared" si="13"/>
        <v/>
      </c>
      <c r="O51" s="18">
        <f t="shared" si="13"/>
        <v>1</v>
      </c>
      <c r="Q51" s="16" t="str">
        <f>IF($AF$82=Z87,1,"")</f>
        <v/>
      </c>
      <c r="R51" s="17" t="str">
        <f t="shared" ref="R51:W51" si="14">IF(OR($AF$82=AA87,Q51&gt;=1),1+Q51,"")</f>
        <v/>
      </c>
      <c r="S51" s="17">
        <f t="shared" si="14"/>
        <v>1</v>
      </c>
      <c r="T51" s="17">
        <f t="shared" si="14"/>
        <v>2</v>
      </c>
      <c r="U51" s="17">
        <f t="shared" si="14"/>
        <v>3</v>
      </c>
      <c r="V51" s="17">
        <f t="shared" si="14"/>
        <v>4</v>
      </c>
      <c r="W51" s="18">
        <f t="shared" si="14"/>
        <v>5</v>
      </c>
    </row>
    <row r="52" spans="1:23" ht="14.1" customHeight="1" x14ac:dyDescent="0.2">
      <c r="A52" s="19">
        <f>1+G51</f>
        <v>5</v>
      </c>
      <c r="B52" s="20">
        <f t="shared" ref="B52:F54" si="15">1+A52</f>
        <v>6</v>
      </c>
      <c r="C52" s="20">
        <f t="shared" si="15"/>
        <v>7</v>
      </c>
      <c r="D52" s="20">
        <f t="shared" si="15"/>
        <v>8</v>
      </c>
      <c r="E52" s="20">
        <f t="shared" si="15"/>
        <v>9</v>
      </c>
      <c r="F52" s="20">
        <f t="shared" si="15"/>
        <v>10</v>
      </c>
      <c r="G52" s="21">
        <f>F52+1</f>
        <v>11</v>
      </c>
      <c r="I52" s="19">
        <f>1+O51</f>
        <v>2</v>
      </c>
      <c r="J52" s="20">
        <f t="shared" ref="J52:N54" si="16">1+I52</f>
        <v>3</v>
      </c>
      <c r="K52" s="20">
        <f t="shared" si="16"/>
        <v>4</v>
      </c>
      <c r="L52" s="20">
        <f t="shared" si="16"/>
        <v>5</v>
      </c>
      <c r="M52" s="20">
        <f t="shared" si="16"/>
        <v>6</v>
      </c>
      <c r="N52" s="20">
        <f t="shared" si="16"/>
        <v>7</v>
      </c>
      <c r="O52" s="21">
        <f>N52+1</f>
        <v>8</v>
      </c>
      <c r="Q52" s="19">
        <f>1+W51</f>
        <v>6</v>
      </c>
      <c r="R52" s="20">
        <f t="shared" ref="R52:V54" si="17">1+Q52</f>
        <v>7</v>
      </c>
      <c r="S52" s="20">
        <f t="shared" si="17"/>
        <v>8</v>
      </c>
      <c r="T52" s="20">
        <f t="shared" si="17"/>
        <v>9</v>
      </c>
      <c r="U52" s="20">
        <f t="shared" si="17"/>
        <v>10</v>
      </c>
      <c r="V52" s="20">
        <f t="shared" si="17"/>
        <v>11</v>
      </c>
      <c r="W52" s="21">
        <f>V52+1</f>
        <v>12</v>
      </c>
    </row>
    <row r="53" spans="1:23" ht="14.1" customHeight="1" x14ac:dyDescent="0.2">
      <c r="A53" s="19">
        <f>1+G52</f>
        <v>12</v>
      </c>
      <c r="B53" s="20">
        <f t="shared" si="15"/>
        <v>13</v>
      </c>
      <c r="C53" s="20">
        <f t="shared" si="15"/>
        <v>14</v>
      </c>
      <c r="D53" s="20">
        <f t="shared" si="15"/>
        <v>15</v>
      </c>
      <c r="E53" s="20">
        <f t="shared" si="15"/>
        <v>16</v>
      </c>
      <c r="F53" s="20">
        <f t="shared" si="15"/>
        <v>17</v>
      </c>
      <c r="G53" s="21">
        <f>F53+1</f>
        <v>18</v>
      </c>
      <c r="I53" s="19">
        <f>1+O52</f>
        <v>9</v>
      </c>
      <c r="J53" s="20">
        <f t="shared" si="16"/>
        <v>10</v>
      </c>
      <c r="K53" s="20">
        <f t="shared" si="16"/>
        <v>11</v>
      </c>
      <c r="L53" s="20">
        <f t="shared" si="16"/>
        <v>12</v>
      </c>
      <c r="M53" s="20">
        <f t="shared" si="16"/>
        <v>13</v>
      </c>
      <c r="N53" s="20">
        <f t="shared" si="16"/>
        <v>14</v>
      </c>
      <c r="O53" s="21">
        <f>N53+1</f>
        <v>15</v>
      </c>
      <c r="Q53" s="19">
        <f>1+W52</f>
        <v>13</v>
      </c>
      <c r="R53" s="20">
        <f t="shared" si="17"/>
        <v>14</v>
      </c>
      <c r="S53" s="20">
        <f t="shared" si="17"/>
        <v>15</v>
      </c>
      <c r="T53" s="20">
        <f t="shared" si="17"/>
        <v>16</v>
      </c>
      <c r="U53" s="20">
        <f t="shared" si="17"/>
        <v>17</v>
      </c>
      <c r="V53" s="20">
        <f t="shared" si="17"/>
        <v>18</v>
      </c>
      <c r="W53" s="21">
        <f>V53+1</f>
        <v>19</v>
      </c>
    </row>
    <row r="54" spans="1:23" ht="14.1" customHeight="1" x14ac:dyDescent="0.2">
      <c r="A54" s="19">
        <f>1+G53</f>
        <v>19</v>
      </c>
      <c r="B54" s="20">
        <f t="shared" si="15"/>
        <v>20</v>
      </c>
      <c r="C54" s="20">
        <f t="shared" si="15"/>
        <v>21</v>
      </c>
      <c r="D54" s="20">
        <f t="shared" si="15"/>
        <v>22</v>
      </c>
      <c r="E54" s="20">
        <f t="shared" si="15"/>
        <v>23</v>
      </c>
      <c r="F54" s="20">
        <f t="shared" si="15"/>
        <v>24</v>
      </c>
      <c r="G54" s="21">
        <f>1+F54</f>
        <v>25</v>
      </c>
      <c r="I54" s="19">
        <f>1+O53</f>
        <v>16</v>
      </c>
      <c r="J54" s="20">
        <f t="shared" si="16"/>
        <v>17</v>
      </c>
      <c r="K54" s="20">
        <f t="shared" si="16"/>
        <v>18</v>
      </c>
      <c r="L54" s="20">
        <f t="shared" si="16"/>
        <v>19</v>
      </c>
      <c r="M54" s="20">
        <f t="shared" si="16"/>
        <v>20</v>
      </c>
      <c r="N54" s="20">
        <f t="shared" si="16"/>
        <v>21</v>
      </c>
      <c r="O54" s="21">
        <f>1+N54</f>
        <v>22</v>
      </c>
      <c r="Q54" s="19">
        <f>1+W53</f>
        <v>20</v>
      </c>
      <c r="R54" s="20">
        <f t="shared" si="17"/>
        <v>21</v>
      </c>
      <c r="S54" s="20">
        <f t="shared" si="17"/>
        <v>22</v>
      </c>
      <c r="T54" s="20">
        <f t="shared" si="17"/>
        <v>23</v>
      </c>
      <c r="U54" s="20">
        <f t="shared" si="17"/>
        <v>24</v>
      </c>
      <c r="V54" s="20">
        <f t="shared" si="17"/>
        <v>25</v>
      </c>
      <c r="W54" s="21">
        <f>1+V54</f>
        <v>26</v>
      </c>
    </row>
    <row r="55" spans="1:23" ht="14.1" customHeight="1" x14ac:dyDescent="0.2">
      <c r="A55" s="19">
        <f>IF((1+G54)&gt;=VLOOKUP($AA$80+1,$Y$74:$Z$85,2),"",1+G54)</f>
        <v>26</v>
      </c>
      <c r="B55" s="20">
        <f>IF(OR(A55=0,MAXA(A55)&gt;=VLOOKUP($AA80+1,$Y$74:$Z$85,2)),"",1+A55)</f>
        <v>27</v>
      </c>
      <c r="C55" s="20">
        <f>IF(OR(B55=0,MAXA($A55:B55)&gt;=VLOOKUP($AA80+1,$Y$74:$Z$85,2)),"",1+B55)</f>
        <v>28</v>
      </c>
      <c r="D55" s="20">
        <f>IF(OR(C55=0,MAXA($A55:C55)&gt;=VLOOKUP($AA80+1,$Y$74:$Z$85,2)),"",1+C55)</f>
        <v>29</v>
      </c>
      <c r="E55" s="20">
        <f>IF(OR(D55=0,MAXA($A55:D55)&gt;=VLOOKUP($AA80+1,$Y$74:$Z$85,2)),"",1+D55)</f>
        <v>30</v>
      </c>
      <c r="F55" s="20">
        <f>IF(OR(E55=0,MAXA($A55:E55)&gt;=VLOOKUP($AA80+1,$Y$74:$Z$85,2)),"",1+E55)</f>
        <v>31</v>
      </c>
      <c r="G55" s="21" t="str">
        <f>IF(OR(F55=0,MAXA($A55:F55)&gt;=VLOOKUP($AA80+1,$Y$74:$Z$85,2)),"",1+F55)</f>
        <v/>
      </c>
      <c r="I55" s="19">
        <f>IF((1+O54)&gt;=VLOOKUP($AA81+1,$Y$74:$Z$85,2),"",1+O54)</f>
        <v>23</v>
      </c>
      <c r="J55" s="20">
        <f>IF(OR(I55=0,MAXA($H55:I55)&gt;=VLOOKUP($AA81+1,$Y$74:$Z$85,2)),"",1+I55)</f>
        <v>24</v>
      </c>
      <c r="K55" s="20">
        <f>IF(OR(J55=0,MAXA($H55:J55)&gt;=VLOOKUP($AA81+1,$Y$74:$Z$85,2)),"",1+J55)</f>
        <v>25</v>
      </c>
      <c r="L55" s="20">
        <f>IF(OR(K55=0,MAXA($H55:K55)&gt;=VLOOKUP($AA81+1,$Y$74:$Z$85,2)),"",1+K55)</f>
        <v>26</v>
      </c>
      <c r="M55" s="20">
        <f>IF(OR(L55=0,MAXA($H55:L55)&gt;=VLOOKUP($AA81+1,$Y$74:$Z$85,2)),"",1+L55)</f>
        <v>27</v>
      </c>
      <c r="N55" s="20">
        <f>IF(OR(M55=0,MAXA($H55:M55)&gt;=VLOOKUP($AA81+1,$Y$74:$Z$85,2)),"",1+M55)</f>
        <v>28</v>
      </c>
      <c r="O55" s="21">
        <f>IF(OR(N55=0,MAXA($H55:N55)&gt;=VLOOKUP($AA81+1,$Y$74:$Z$85,2)),"",1+N55)</f>
        <v>29</v>
      </c>
      <c r="Q55" s="19">
        <f>IF((1+W54)&gt;=VLOOKUP($AA82+1,$Y$74:$Z$85,2),"",1+W54)</f>
        <v>27</v>
      </c>
      <c r="R55" s="20">
        <f>IF(OR(Q55=0,MAXA(Q55)&gt;=VLOOKUP($AA82+1,$Y$74:$Z$85,2)),"",1+Q55)</f>
        <v>28</v>
      </c>
      <c r="S55" s="20">
        <f>IF(OR(R55=0,MAXA($Q55:R55)&gt;=VLOOKUP($AA82+1,$Y$74:$Z$85,2)),"",1+R55)</f>
        <v>29</v>
      </c>
      <c r="T55" s="20">
        <f>IF(OR(S55=0,MAXA($Q55:S55)&gt;=VLOOKUP($AA82+1,$Y$74:$Z$85,2)),"",1+S55)</f>
        <v>30</v>
      </c>
      <c r="U55" s="20" t="str">
        <f>IF(OR(T55=0,MAXA($Q55:T55)&gt;=VLOOKUP($AA82+1,$Y$74:$Z$85,2)),"",1+T55)</f>
        <v/>
      </c>
      <c r="V55" s="20" t="str">
        <f>IF(OR(U55=0,MAXA($Q55:U55)&gt;=VLOOKUP($AA82+1,$Y$74:$Z$85,2)),"",1+U55)</f>
        <v/>
      </c>
      <c r="W55" s="21" t="str">
        <f>IF(OR(V55=0,MAXA($Q55:V55)&gt;=VLOOKUP($AA82+1,$Y$74:$Z$85,2)),"",1+V55)</f>
        <v/>
      </c>
    </row>
    <row r="56" spans="1:23" ht="14.1" customHeight="1" thickBot="1" x14ac:dyDescent="0.25">
      <c r="A56" s="22" t="str">
        <f>IF(OR(G55=0,(1+MAXA($A55:$G55))&gt;VLOOKUP($AA80+1,$Y$74:$Z$85,2)),"",1+G55)</f>
        <v/>
      </c>
      <c r="B56" s="23" t="str">
        <f>IF(OR(A55=0,(1+MAXA($A55:$G55))&gt;=VLOOKUP($AA80+1,$Y$74:$Z$85,2)),"",1+A56)</f>
        <v/>
      </c>
      <c r="C56" s="24"/>
      <c r="D56" s="24"/>
      <c r="E56" s="24"/>
      <c r="F56" s="24"/>
      <c r="G56" s="25"/>
      <c r="I56" s="22">
        <f>IF(OR(O55=0,(1+MAXA($I55:$O55))&gt;VLOOKUP($AA74+1,$Y$74:$Z$85,2)),"",1+O55)</f>
        <v>30</v>
      </c>
      <c r="J56" s="23">
        <f>IF(OR(I56=0,(1+MAXA($I55:$O55))&gt;=VLOOKUP(AA74+1,$Y$74:$Z$85,2)),"",1+I56)</f>
        <v>31</v>
      </c>
      <c r="K56" s="24"/>
      <c r="L56" s="24"/>
      <c r="M56" s="24"/>
      <c r="N56" s="24"/>
      <c r="O56" s="25"/>
      <c r="Q56" s="22" t="str">
        <f>IF(OR(W55=0,(1+MAXA($Q55:$W55))&gt;VLOOKUP($AA82+1,$Y$74:$Z$85,2)),"",1+W55)</f>
        <v/>
      </c>
      <c r="R56" s="23" t="str">
        <f>IF(OR(Q55=0,(1+MAXA($Q55:$W55))&gt;=VLOOKUP($AA82+1,$Y$74:$Z$85,2)),"",1+Q56)</f>
        <v/>
      </c>
      <c r="S56" s="24"/>
      <c r="T56" s="24"/>
      <c r="U56" s="24"/>
      <c r="V56" s="24"/>
      <c r="W56" s="25"/>
    </row>
    <row r="57" spans="1:23" ht="15" customHeight="1" x14ac:dyDescent="0.2"/>
    <row r="58" spans="1:23" ht="15" customHeight="1" thickBot="1" x14ac:dyDescent="0.25"/>
    <row r="59" spans="1:23" x14ac:dyDescent="0.2">
      <c r="A59" s="8" t="s">
        <v>25</v>
      </c>
      <c r="B59" s="9"/>
      <c r="C59" s="10"/>
      <c r="D59" s="9"/>
      <c r="E59" s="9"/>
      <c r="F59" s="9"/>
      <c r="G59" s="11"/>
      <c r="H59" s="12"/>
      <c r="I59" s="8" t="s">
        <v>26</v>
      </c>
      <c r="J59" s="9"/>
      <c r="K59" s="10"/>
      <c r="L59" s="9"/>
      <c r="M59" s="9"/>
      <c r="N59" s="9"/>
      <c r="O59" s="11"/>
      <c r="P59" s="12"/>
      <c r="Q59" s="8" t="s">
        <v>27</v>
      </c>
      <c r="R59" s="9"/>
      <c r="S59" s="10"/>
      <c r="T59" s="9"/>
      <c r="U59" s="9"/>
      <c r="V59" s="9"/>
      <c r="W59" s="11"/>
    </row>
    <row r="60" spans="1:23" ht="14.1" customHeight="1" thickBot="1" x14ac:dyDescent="0.25">
      <c r="A60" s="13" t="s">
        <v>15</v>
      </c>
      <c r="B60" s="14" t="s">
        <v>16</v>
      </c>
      <c r="C60" s="14" t="s">
        <v>17</v>
      </c>
      <c r="D60" s="14" t="s">
        <v>18</v>
      </c>
      <c r="E60" s="14" t="s">
        <v>18</v>
      </c>
      <c r="F60" s="14" t="s">
        <v>16</v>
      </c>
      <c r="G60" s="15" t="s">
        <v>16</v>
      </c>
      <c r="I60" s="13" t="s">
        <v>15</v>
      </c>
      <c r="J60" s="14" t="s">
        <v>16</v>
      </c>
      <c r="K60" s="14" t="s">
        <v>17</v>
      </c>
      <c r="L60" s="14" t="s">
        <v>18</v>
      </c>
      <c r="M60" s="14" t="s">
        <v>18</v>
      </c>
      <c r="N60" s="14" t="s">
        <v>16</v>
      </c>
      <c r="O60" s="15" t="s">
        <v>16</v>
      </c>
      <c r="Q60" s="13" t="s">
        <v>15</v>
      </c>
      <c r="R60" s="14" t="s">
        <v>16</v>
      </c>
      <c r="S60" s="14" t="s">
        <v>17</v>
      </c>
      <c r="T60" s="14" t="s">
        <v>18</v>
      </c>
      <c r="U60" s="14" t="s">
        <v>18</v>
      </c>
      <c r="V60" s="14" t="s">
        <v>16</v>
      </c>
      <c r="W60" s="15" t="s">
        <v>16</v>
      </c>
    </row>
    <row r="61" spans="1:23" ht="14.1" customHeight="1" x14ac:dyDescent="0.2">
      <c r="A61" s="16" t="str">
        <f>IF($AF$83=Z87,1,"")</f>
        <v/>
      </c>
      <c r="B61" s="17" t="str">
        <f t="shared" ref="B61:G61" si="18">IF(OR($AF$83=AA87,A61&gt;=1),1+A61,"")</f>
        <v/>
      </c>
      <c r="C61" s="17" t="str">
        <f t="shared" si="18"/>
        <v/>
      </c>
      <c r="D61" s="17" t="str">
        <f t="shared" si="18"/>
        <v/>
      </c>
      <c r="E61" s="17">
        <f t="shared" si="18"/>
        <v>1</v>
      </c>
      <c r="F61" s="17">
        <f t="shared" si="18"/>
        <v>2</v>
      </c>
      <c r="G61" s="18">
        <f t="shared" si="18"/>
        <v>3</v>
      </c>
      <c r="I61" s="16">
        <f>IF($AF$84=Z87,1,"")</f>
        <v>1</v>
      </c>
      <c r="J61" s="17">
        <f t="shared" ref="J61:O61" si="19">IF(OR($AF$84=AA87,I61&gt;=1),1+I61,"")</f>
        <v>2</v>
      </c>
      <c r="K61" s="17">
        <f t="shared" si="19"/>
        <v>3</v>
      </c>
      <c r="L61" s="17">
        <f t="shared" si="19"/>
        <v>4</v>
      </c>
      <c r="M61" s="17">
        <f t="shared" si="19"/>
        <v>5</v>
      </c>
      <c r="N61" s="17">
        <f t="shared" si="19"/>
        <v>6</v>
      </c>
      <c r="O61" s="18">
        <f t="shared" si="19"/>
        <v>7</v>
      </c>
      <c r="Q61" s="16" t="str">
        <f>IF($AF$85=Z87,1,"")</f>
        <v/>
      </c>
      <c r="R61" s="27" t="str">
        <f t="shared" ref="R61:W61" si="20">IF(OR($AF$85=AA87,Q61&gt;=1),1+Q61,"")</f>
        <v/>
      </c>
      <c r="S61" s="17">
        <f t="shared" si="20"/>
        <v>1</v>
      </c>
      <c r="T61" s="17">
        <f t="shared" si="20"/>
        <v>2</v>
      </c>
      <c r="U61" s="17">
        <f t="shared" si="20"/>
        <v>3</v>
      </c>
      <c r="V61" s="17">
        <f t="shared" si="20"/>
        <v>4</v>
      </c>
      <c r="W61" s="18">
        <f t="shared" si="20"/>
        <v>5</v>
      </c>
    </row>
    <row r="62" spans="1:23" ht="14.1" customHeight="1" x14ac:dyDescent="0.2">
      <c r="A62" s="19">
        <f>1+G61</f>
        <v>4</v>
      </c>
      <c r="B62" s="20">
        <f t="shared" ref="B62:F64" si="21">1+A62</f>
        <v>5</v>
      </c>
      <c r="C62" s="20">
        <f t="shared" si="21"/>
        <v>6</v>
      </c>
      <c r="D62" s="20">
        <f t="shared" si="21"/>
        <v>7</v>
      </c>
      <c r="E62" s="20">
        <f t="shared" si="21"/>
        <v>8</v>
      </c>
      <c r="F62" s="20">
        <f t="shared" si="21"/>
        <v>9</v>
      </c>
      <c r="G62" s="21">
        <f>F62+1</f>
        <v>10</v>
      </c>
      <c r="I62" s="19">
        <f>1+O61</f>
        <v>8</v>
      </c>
      <c r="J62" s="20">
        <f t="shared" ref="J62:N64" si="22">1+I62</f>
        <v>9</v>
      </c>
      <c r="K62" s="20">
        <f t="shared" si="22"/>
        <v>10</v>
      </c>
      <c r="L62" s="20">
        <f t="shared" si="22"/>
        <v>11</v>
      </c>
      <c r="M62" s="20">
        <f t="shared" si="22"/>
        <v>12</v>
      </c>
      <c r="N62" s="20">
        <f t="shared" si="22"/>
        <v>13</v>
      </c>
      <c r="O62" s="21">
        <f>N62+1</f>
        <v>14</v>
      </c>
      <c r="Q62" s="19">
        <f>1+W61</f>
        <v>6</v>
      </c>
      <c r="R62" s="28">
        <f t="shared" ref="R62:V64" si="23">1+Q62</f>
        <v>7</v>
      </c>
      <c r="S62" s="20">
        <f t="shared" si="23"/>
        <v>8</v>
      </c>
      <c r="T62" s="20">
        <f t="shared" si="23"/>
        <v>9</v>
      </c>
      <c r="U62" s="20">
        <f t="shared" si="23"/>
        <v>10</v>
      </c>
      <c r="V62" s="20">
        <f t="shared" si="23"/>
        <v>11</v>
      </c>
      <c r="W62" s="21">
        <f>V62+1</f>
        <v>12</v>
      </c>
    </row>
    <row r="63" spans="1:23" ht="14.1" customHeight="1" x14ac:dyDescent="0.2">
      <c r="A63" s="19">
        <f>1+G62</f>
        <v>11</v>
      </c>
      <c r="B63" s="20">
        <f t="shared" si="21"/>
        <v>12</v>
      </c>
      <c r="C63" s="20">
        <f t="shared" si="21"/>
        <v>13</v>
      </c>
      <c r="D63" s="20">
        <f t="shared" si="21"/>
        <v>14</v>
      </c>
      <c r="E63" s="20">
        <f t="shared" si="21"/>
        <v>15</v>
      </c>
      <c r="F63" s="20">
        <f t="shared" si="21"/>
        <v>16</v>
      </c>
      <c r="G63" s="21">
        <f>F63+1</f>
        <v>17</v>
      </c>
      <c r="I63" s="19">
        <f>1+O62</f>
        <v>15</v>
      </c>
      <c r="J63" s="20">
        <f t="shared" si="22"/>
        <v>16</v>
      </c>
      <c r="K63" s="20">
        <f t="shared" si="22"/>
        <v>17</v>
      </c>
      <c r="L63" s="20">
        <f t="shared" si="22"/>
        <v>18</v>
      </c>
      <c r="M63" s="20">
        <f t="shared" si="22"/>
        <v>19</v>
      </c>
      <c r="N63" s="20">
        <f t="shared" si="22"/>
        <v>20</v>
      </c>
      <c r="O63" s="21">
        <f>N63+1</f>
        <v>21</v>
      </c>
      <c r="Q63" s="19">
        <f>1+W62</f>
        <v>13</v>
      </c>
      <c r="R63" s="28">
        <f t="shared" si="23"/>
        <v>14</v>
      </c>
      <c r="S63" s="20">
        <f t="shared" si="23"/>
        <v>15</v>
      </c>
      <c r="T63" s="20">
        <f t="shared" si="23"/>
        <v>16</v>
      </c>
      <c r="U63" s="20">
        <f t="shared" si="23"/>
        <v>17</v>
      </c>
      <c r="V63" s="20">
        <f t="shared" si="23"/>
        <v>18</v>
      </c>
      <c r="W63" s="21">
        <f>V63+1</f>
        <v>19</v>
      </c>
    </row>
    <row r="64" spans="1:23" ht="14.1" customHeight="1" x14ac:dyDescent="0.2">
      <c r="A64" s="19">
        <f>1+G63</f>
        <v>18</v>
      </c>
      <c r="B64" s="20">
        <f t="shared" si="21"/>
        <v>19</v>
      </c>
      <c r="C64" s="20">
        <f t="shared" si="21"/>
        <v>20</v>
      </c>
      <c r="D64" s="20">
        <f t="shared" si="21"/>
        <v>21</v>
      </c>
      <c r="E64" s="20">
        <f t="shared" si="21"/>
        <v>22</v>
      </c>
      <c r="F64" s="20">
        <f t="shared" si="21"/>
        <v>23</v>
      </c>
      <c r="G64" s="21">
        <f>1+F64</f>
        <v>24</v>
      </c>
      <c r="I64" s="19">
        <f>1+O63</f>
        <v>22</v>
      </c>
      <c r="J64" s="20">
        <f t="shared" si="22"/>
        <v>23</v>
      </c>
      <c r="K64" s="20">
        <f t="shared" si="22"/>
        <v>24</v>
      </c>
      <c r="L64" s="20">
        <f t="shared" si="22"/>
        <v>25</v>
      </c>
      <c r="M64" s="20">
        <f t="shared" si="22"/>
        <v>26</v>
      </c>
      <c r="N64" s="20">
        <f t="shared" si="22"/>
        <v>27</v>
      </c>
      <c r="O64" s="21">
        <f>1+N64</f>
        <v>28</v>
      </c>
      <c r="Q64" s="19">
        <f>1+W63</f>
        <v>20</v>
      </c>
      <c r="R64" s="28">
        <f t="shared" si="23"/>
        <v>21</v>
      </c>
      <c r="S64" s="20">
        <f t="shared" si="23"/>
        <v>22</v>
      </c>
      <c r="T64" s="20">
        <f t="shared" si="23"/>
        <v>23</v>
      </c>
      <c r="U64" s="20">
        <f t="shared" si="23"/>
        <v>24</v>
      </c>
      <c r="V64" s="20">
        <f t="shared" si="23"/>
        <v>25</v>
      </c>
      <c r="W64" s="21">
        <f>1+V64</f>
        <v>26</v>
      </c>
    </row>
    <row r="65" spans="1:33" ht="14.1" customHeight="1" x14ac:dyDescent="0.2">
      <c r="A65" s="19">
        <f>IF((1+G64)&gt;=VLOOKUP($AA$83+1,$Y$74:$Z$85,2),"",1+G64)</f>
        <v>25</v>
      </c>
      <c r="B65" s="20">
        <f>IF(OR(A65=0,MAXA(A65)&gt;=VLOOKUP($AA83+1,$Y$74:$Z$85,2)),"",1+A65)</f>
        <v>26</v>
      </c>
      <c r="C65" s="20">
        <f>IF(OR(B65=0,MAXA($A65:B65)&gt;=VLOOKUP($AA83+1,$Y$74:$Z$85,2)),"",1+B65)</f>
        <v>27</v>
      </c>
      <c r="D65" s="20">
        <f>IF(OR(C65=0,MAXA($A65:C65)&gt;=VLOOKUP($AA83+1,$Y$74:$Z$85,2)),"",1+C65)</f>
        <v>28</v>
      </c>
      <c r="E65" s="20">
        <f>IF(OR(D65=0,MAXA($A65:D65)&gt;=VLOOKUP($AA83+1,$Y$74:$Z$85,2)),"",1+D65)</f>
        <v>29</v>
      </c>
      <c r="F65" s="20">
        <f>IF(OR(E65=0,MAXA($A65:E65)&gt;=VLOOKUP($AA83+1,$Y$74:$Z$85,2)),"",1+E65)</f>
        <v>30</v>
      </c>
      <c r="G65" s="21">
        <f>IF(OR(F65=0,MAXA($A65:F65)&gt;=VLOOKUP($AA83+1,$Y$74:$Z$85,2)),"",1+F65)</f>
        <v>31</v>
      </c>
      <c r="I65" s="19">
        <f>IF((1+O64)&gt;=VLOOKUP($AA84+1,$Y$74:$Z$85,2),"",1+O64)</f>
        <v>29</v>
      </c>
      <c r="J65" s="20">
        <f>IF(OR(I65=0,MAXA($H65:I65)&gt;=VLOOKUP($AA84+1,$Y$74:$Z$85,2)),"",1+I65)</f>
        <v>30</v>
      </c>
      <c r="K65" s="20" t="str">
        <f>IF(OR(J65=0,MAXA($H65:J65)&gt;=VLOOKUP($AA84+1,$Y$74:$Z$85,2)),"",1+J65)</f>
        <v/>
      </c>
      <c r="L65" s="20" t="str">
        <f>IF(OR(K65=0,MAXA($H65:K65)&gt;=VLOOKUP($AA84+1,$Y$74:$Z$85,2)),"",1+K65)</f>
        <v/>
      </c>
      <c r="M65" s="20" t="str">
        <f>IF(OR(L65=0,MAXA($H65:L65)&gt;=VLOOKUP($AA84+1,$Y$74:$Z$85,2)),"",1+L65)</f>
        <v/>
      </c>
      <c r="N65" s="20" t="str">
        <f>IF(OR(M65=0,MAXA($H65:M65)&gt;=VLOOKUP($AA84+1,$Y$74:$Z$85,2)),"",1+M65)</f>
        <v/>
      </c>
      <c r="O65" s="21" t="str">
        <f>IF(OR(N65=0,MAXA($H65:N65)&gt;=VLOOKUP($AA84+1,$Y$74:$Z$85,2)),"",1+N65)</f>
        <v/>
      </c>
      <c r="Q65" s="19">
        <f>IF((1+W64)&gt;=VLOOKUP($AA85+1,$Y$74:$Z$85,2),"",1+W64)</f>
        <v>27</v>
      </c>
      <c r="R65" s="28">
        <f>IF(OR(Q65=0,MAXA(Q65)&gt;=VLOOKUP($AA85+1,$Y$74:$Z$85,2)),"",1+Q65)</f>
        <v>28</v>
      </c>
      <c r="S65" s="20">
        <f>IF(OR(R65=0,MAXA($Q65:R65)&gt;=VLOOKUP($AA85+1,$Y$74:$Z$85,2)),"",1+R65)</f>
        <v>29</v>
      </c>
      <c r="T65" s="20">
        <f>IF(OR(S65=0,MAXA($Q65:S65)&gt;=VLOOKUP($AA85+1,$Y$74:$Z$85,2)),"",1+S65)</f>
        <v>30</v>
      </c>
      <c r="U65" s="20">
        <f>IF(OR(T65=0,MAXA($Q65:T65)&gt;=VLOOKUP($AA85+1,$Y$74:$Z$85,2)),"",1+T65)</f>
        <v>31</v>
      </c>
      <c r="V65" s="20" t="str">
        <f>IF(OR(U65=0,MAXA($Q65:U65)&gt;=VLOOKUP($AA85+1,$Y$74:$Z$85,2)),"",1+U65)</f>
        <v/>
      </c>
      <c r="W65" s="21" t="str">
        <f>IF(OR(V65=0,MAXA($Q65:V65)&gt;=VLOOKUP($AA85+1,$Y$74:$Z$85,2)),"",1+V65)</f>
        <v/>
      </c>
    </row>
    <row r="66" spans="1:33" ht="14.1" customHeight="1" thickBot="1" x14ac:dyDescent="0.25">
      <c r="A66" s="22" t="str">
        <f>IF(OR(G65=0,(1+MAXA($A65:$G65))&gt;VLOOKUP($AA83+1,$Y$74:$Z$85,2)),"",1+G65)</f>
        <v/>
      </c>
      <c r="B66" s="23" t="str">
        <f>IF(OR(A65=0,(1+MAXA($A65:$G65))&gt;=VLOOKUP($AA83+1,$Y$74:$Z$85,2)),"",1+A66)</f>
        <v/>
      </c>
      <c r="C66" s="24"/>
      <c r="D66" s="24"/>
      <c r="E66" s="24"/>
      <c r="F66" s="24"/>
      <c r="G66" s="25"/>
      <c r="I66" s="22" t="str">
        <f>IF(OR(O65=0,(1+MAXA($I65:$O65))&gt;VLOOKUP($AA84+1,$Y$74:$Z$85,2)),"",1+O65)</f>
        <v/>
      </c>
      <c r="J66" s="23" t="str">
        <f>IF(OR(I66=0,(1+MAXA($I65:$O65))&gt;=VLOOKUP(AA84+1,$Y$74:$Z$85,2)),"",1+I66)</f>
        <v/>
      </c>
      <c r="K66" s="24"/>
      <c r="L66" s="24"/>
      <c r="M66" s="24"/>
      <c r="N66" s="24"/>
      <c r="O66" s="25"/>
      <c r="Q66" s="22" t="str">
        <f>IF(OR(W65=0,(1+MAXA($Q65:$W65))&gt;VLOOKUP($AA85+1,$Y$74:$Z$85,2)),"",1+W65)</f>
        <v/>
      </c>
      <c r="R66" s="29" t="str">
        <f>IF(OR(Q65=0,(1+MAXA($Q65:$W65))&gt;=VLOOKUP($AA85+1,$Y$74:$Z$85,2)),"",1+Q66)</f>
        <v/>
      </c>
      <c r="S66" s="24"/>
      <c r="T66" s="24"/>
      <c r="U66" s="24"/>
      <c r="V66" s="24"/>
      <c r="W66" s="25"/>
    </row>
    <row r="67" spans="1:33" hidden="1" x14ac:dyDescent="0.2"/>
    <row r="68" spans="1:33" hidden="1" x14ac:dyDescent="0.2"/>
    <row r="69" spans="1:33" hidden="1" x14ac:dyDescent="0.2"/>
    <row r="70" spans="1:33" hidden="1" x14ac:dyDescent="0.2"/>
    <row r="71" spans="1:33" ht="13.5" hidden="1" thickBot="1" x14ac:dyDescent="0.25"/>
    <row r="72" spans="1:33" ht="18.75" hidden="1" thickTop="1" x14ac:dyDescent="0.25">
      <c r="Y72" s="30" t="s">
        <v>28</v>
      </c>
      <c r="Z72" s="31"/>
      <c r="AA72" s="31"/>
      <c r="AB72" s="31"/>
      <c r="AC72" s="31"/>
      <c r="AD72" s="31"/>
      <c r="AE72" s="31"/>
      <c r="AF72" s="31"/>
      <c r="AG72" s="32"/>
    </row>
    <row r="73" spans="1:33" ht="18" hidden="1" x14ac:dyDescent="0.25">
      <c r="Y73" s="33" t="s">
        <v>29</v>
      </c>
      <c r="Z73" s="34"/>
      <c r="AA73" s="34"/>
      <c r="AB73" s="34"/>
      <c r="AC73" s="34"/>
      <c r="AD73" s="34"/>
      <c r="AE73" s="34"/>
      <c r="AF73" s="34"/>
      <c r="AG73" s="35"/>
    </row>
    <row r="74" spans="1:33" hidden="1" x14ac:dyDescent="0.2">
      <c r="Y74" s="36">
        <v>1</v>
      </c>
      <c r="Z74" s="37">
        <v>31</v>
      </c>
      <c r="AA74" s="37">
        <v>0</v>
      </c>
      <c r="AB74" s="38" t="s">
        <v>30</v>
      </c>
      <c r="AC74" s="39"/>
      <c r="AD74" s="39"/>
      <c r="AE74" s="40">
        <f>DATE($Z$88,Y74,1)</f>
        <v>42005</v>
      </c>
      <c r="AF74" s="37">
        <f t="shared" ref="AF74:AF85" si="24">MOD(AE74,7)</f>
        <v>5</v>
      </c>
      <c r="AG74" s="41"/>
    </row>
    <row r="75" spans="1:33" hidden="1" x14ac:dyDescent="0.2">
      <c r="Y75" s="36">
        <v>2</v>
      </c>
      <c r="Z75" s="37">
        <f>IF(MOD(O21,4)=0,29,28)</f>
        <v>28</v>
      </c>
      <c r="AA75" s="37">
        <v>1</v>
      </c>
      <c r="AB75" s="38" t="s">
        <v>31</v>
      </c>
      <c r="AC75" s="39"/>
      <c r="AD75" s="39"/>
      <c r="AE75" s="40">
        <f t="shared" ref="AE75:AE85" si="25">AE74+Z74</f>
        <v>42036</v>
      </c>
      <c r="AF75" s="37">
        <f t="shared" si="24"/>
        <v>1</v>
      </c>
      <c r="AG75" s="41"/>
    </row>
    <row r="76" spans="1:33" hidden="1" x14ac:dyDescent="0.2">
      <c r="Y76" s="36">
        <v>3</v>
      </c>
      <c r="Z76" s="37">
        <v>31</v>
      </c>
      <c r="AA76" s="37">
        <v>2</v>
      </c>
      <c r="AB76" s="38" t="s">
        <v>32</v>
      </c>
      <c r="AC76" s="39"/>
      <c r="AD76" s="39"/>
      <c r="AE76" s="40">
        <f t="shared" si="25"/>
        <v>42064</v>
      </c>
      <c r="AF76" s="37">
        <f t="shared" si="24"/>
        <v>1</v>
      </c>
      <c r="AG76" s="41"/>
    </row>
    <row r="77" spans="1:33" hidden="1" x14ac:dyDescent="0.2">
      <c r="Y77" s="36">
        <v>4</v>
      </c>
      <c r="Z77" s="37">
        <v>30</v>
      </c>
      <c r="AA77" s="37">
        <v>3</v>
      </c>
      <c r="AB77" s="38" t="s">
        <v>33</v>
      </c>
      <c r="AC77" s="39"/>
      <c r="AD77" s="39"/>
      <c r="AE77" s="40">
        <f t="shared" si="25"/>
        <v>42095</v>
      </c>
      <c r="AF77" s="37">
        <f t="shared" si="24"/>
        <v>4</v>
      </c>
      <c r="AG77" s="41"/>
    </row>
    <row r="78" spans="1:33" hidden="1" x14ac:dyDescent="0.2">
      <c r="Y78" s="36">
        <v>5</v>
      </c>
      <c r="Z78" s="37">
        <v>31</v>
      </c>
      <c r="AA78" s="37">
        <v>4</v>
      </c>
      <c r="AB78" s="38" t="s">
        <v>34</v>
      </c>
      <c r="AC78" s="39"/>
      <c r="AD78" s="39"/>
      <c r="AE78" s="40">
        <f t="shared" si="25"/>
        <v>42125</v>
      </c>
      <c r="AF78" s="37">
        <f t="shared" si="24"/>
        <v>6</v>
      </c>
      <c r="AG78" s="41"/>
    </row>
    <row r="79" spans="1:33" hidden="1" x14ac:dyDescent="0.2">
      <c r="Y79" s="36">
        <v>6</v>
      </c>
      <c r="Z79" s="37">
        <v>30</v>
      </c>
      <c r="AA79" s="37">
        <v>5</v>
      </c>
      <c r="AB79" s="38" t="s">
        <v>35</v>
      </c>
      <c r="AC79" s="39"/>
      <c r="AD79" s="39"/>
      <c r="AE79" s="40">
        <f t="shared" si="25"/>
        <v>42156</v>
      </c>
      <c r="AF79" s="37">
        <f t="shared" si="24"/>
        <v>2</v>
      </c>
      <c r="AG79" s="41"/>
    </row>
    <row r="80" spans="1:33" hidden="1" x14ac:dyDescent="0.2">
      <c r="Y80" s="36">
        <v>7</v>
      </c>
      <c r="Z80" s="37">
        <v>31</v>
      </c>
      <c r="AA80" s="37">
        <v>6</v>
      </c>
      <c r="AB80" s="38" t="s">
        <v>36</v>
      </c>
      <c r="AC80" s="39"/>
      <c r="AD80" s="39"/>
      <c r="AE80" s="40">
        <f t="shared" si="25"/>
        <v>42186</v>
      </c>
      <c r="AF80" s="37">
        <f t="shared" si="24"/>
        <v>4</v>
      </c>
      <c r="AG80" s="41"/>
    </row>
    <row r="81" spans="25:33" hidden="1" x14ac:dyDescent="0.2">
      <c r="Y81" s="36">
        <v>8</v>
      </c>
      <c r="Z81" s="37">
        <v>31</v>
      </c>
      <c r="AA81" s="37">
        <v>7</v>
      </c>
      <c r="AB81" s="38" t="s">
        <v>37</v>
      </c>
      <c r="AC81" s="39"/>
      <c r="AD81" s="39"/>
      <c r="AE81" s="40">
        <f t="shared" si="25"/>
        <v>42217</v>
      </c>
      <c r="AF81" s="37">
        <f t="shared" si="24"/>
        <v>0</v>
      </c>
      <c r="AG81" s="41"/>
    </row>
    <row r="82" spans="25:33" hidden="1" x14ac:dyDescent="0.2">
      <c r="Y82" s="36">
        <v>9</v>
      </c>
      <c r="Z82" s="37">
        <v>30</v>
      </c>
      <c r="AA82" s="37">
        <v>8</v>
      </c>
      <c r="AB82" s="38" t="s">
        <v>38</v>
      </c>
      <c r="AC82" s="39"/>
      <c r="AD82" s="39"/>
      <c r="AE82" s="40">
        <f t="shared" si="25"/>
        <v>42248</v>
      </c>
      <c r="AF82" s="37">
        <f t="shared" si="24"/>
        <v>3</v>
      </c>
      <c r="AG82" s="41"/>
    </row>
    <row r="83" spans="25:33" hidden="1" x14ac:dyDescent="0.2">
      <c r="Y83" s="36">
        <v>10</v>
      </c>
      <c r="Z83" s="37">
        <v>31</v>
      </c>
      <c r="AA83" s="37">
        <v>9</v>
      </c>
      <c r="AB83" s="38" t="s">
        <v>39</v>
      </c>
      <c r="AC83" s="39"/>
      <c r="AD83" s="39"/>
      <c r="AE83" s="40">
        <f t="shared" si="25"/>
        <v>42278</v>
      </c>
      <c r="AF83" s="37">
        <f t="shared" si="24"/>
        <v>5</v>
      </c>
      <c r="AG83" s="41"/>
    </row>
    <row r="84" spans="25:33" hidden="1" x14ac:dyDescent="0.2">
      <c r="Y84" s="36">
        <v>11</v>
      </c>
      <c r="Z84" s="37">
        <v>30</v>
      </c>
      <c r="AA84" s="37">
        <v>10</v>
      </c>
      <c r="AB84" s="38" t="s">
        <v>40</v>
      </c>
      <c r="AC84" s="39"/>
      <c r="AD84" s="39"/>
      <c r="AE84" s="40">
        <f t="shared" si="25"/>
        <v>42309</v>
      </c>
      <c r="AF84" s="37">
        <f t="shared" si="24"/>
        <v>1</v>
      </c>
      <c r="AG84" s="41"/>
    </row>
    <row r="85" spans="25:33" hidden="1" x14ac:dyDescent="0.2">
      <c r="Y85" s="36">
        <v>12</v>
      </c>
      <c r="Z85" s="37">
        <v>31</v>
      </c>
      <c r="AA85" s="37">
        <v>11</v>
      </c>
      <c r="AB85" s="38" t="s">
        <v>41</v>
      </c>
      <c r="AC85" s="39"/>
      <c r="AD85" s="39"/>
      <c r="AE85" s="40">
        <f t="shared" si="25"/>
        <v>42339</v>
      </c>
      <c r="AF85" s="37">
        <f t="shared" si="24"/>
        <v>3</v>
      </c>
      <c r="AG85" s="41"/>
    </row>
    <row r="86" spans="25:33" hidden="1" x14ac:dyDescent="0.2">
      <c r="Y86" s="42"/>
      <c r="Z86" s="39"/>
      <c r="AA86" s="39"/>
      <c r="AB86" s="39"/>
      <c r="AC86" s="39"/>
      <c r="AD86" s="39"/>
      <c r="AE86" s="39"/>
      <c r="AF86" s="39"/>
      <c r="AG86" s="41"/>
    </row>
    <row r="87" spans="25:33" hidden="1" x14ac:dyDescent="0.2">
      <c r="Y87" s="43" t="s">
        <v>42</v>
      </c>
      <c r="Z87" s="44">
        <v>1</v>
      </c>
      <c r="AA87" s="44">
        <v>2</v>
      </c>
      <c r="AB87" s="44">
        <v>3</v>
      </c>
      <c r="AC87" s="44">
        <v>4</v>
      </c>
      <c r="AD87" s="44">
        <v>5</v>
      </c>
      <c r="AE87" s="44">
        <v>6</v>
      </c>
      <c r="AF87" s="44">
        <v>0</v>
      </c>
      <c r="AG87" s="41"/>
    </row>
    <row r="88" spans="25:33" ht="13.5" hidden="1" thickBot="1" x14ac:dyDescent="0.25">
      <c r="Y88" s="45" t="s">
        <v>43</v>
      </c>
      <c r="Z88" s="46">
        <f>IF(O21&gt;199,O21-1900,O21)</f>
        <v>115</v>
      </c>
      <c r="AA88" s="47"/>
      <c r="AB88" s="47"/>
      <c r="AC88" s="47"/>
      <c r="AD88" s="47"/>
      <c r="AE88" s="47"/>
      <c r="AF88" s="47"/>
      <c r="AG88" s="48"/>
    </row>
    <row r="89" spans="25:33" ht="13.5" hidden="1" thickTop="1" x14ac:dyDescent="0.2"/>
  </sheetData>
  <mergeCells count="1">
    <mergeCell ref="O21:Q21"/>
  </mergeCells>
  <phoneticPr fontId="5" type="noConversion"/>
  <printOptions horizontalCentered="1" gridLinesSet="0"/>
  <pageMargins left="0.5" right="0.5" top="0.5" bottom="0.55000000000000004" header="0.49212598499999999" footer="0.49212598499999999"/>
  <pageSetup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B1:J18"/>
  <sheetViews>
    <sheetView showGridLines="0" showRowColHeaders="0" tabSelected="1" workbookViewId="0">
      <selection activeCell="F11" sqref="F11:G15"/>
    </sheetView>
  </sheetViews>
  <sheetFormatPr defaultRowHeight="12.75" x14ac:dyDescent="0.2"/>
  <cols>
    <col min="1" max="1" width="3.5703125" style="71" customWidth="1"/>
    <col min="2" max="2" width="14.85546875" style="71" bestFit="1" customWidth="1"/>
    <col min="3" max="3" width="15.7109375" style="71" bestFit="1" customWidth="1"/>
    <col min="4" max="4" width="16.140625" style="71" customWidth="1"/>
    <col min="5" max="16384" width="9.140625" style="71"/>
  </cols>
  <sheetData>
    <row r="1" spans="2:10" ht="65.25" customHeight="1" x14ac:dyDescent="0.2"/>
    <row r="4" spans="2:10" x14ac:dyDescent="0.2">
      <c r="B4" s="70"/>
      <c r="C4" s="70"/>
      <c r="D4" s="72"/>
    </row>
    <row r="6" spans="2:10" ht="13.5" thickBot="1" x14ac:dyDescent="0.25"/>
    <row r="7" spans="2:10" x14ac:dyDescent="0.2">
      <c r="B7" s="73"/>
      <c r="C7" s="74"/>
      <c r="D7" s="74"/>
      <c r="E7" s="74"/>
      <c r="F7" s="74"/>
      <c r="G7" s="74"/>
      <c r="H7" s="74"/>
      <c r="I7" s="74"/>
      <c r="J7" s="75"/>
    </row>
    <row r="8" spans="2:10" x14ac:dyDescent="0.2">
      <c r="B8" s="76"/>
      <c r="C8" s="77"/>
      <c r="D8" s="77"/>
      <c r="E8" s="77"/>
      <c r="F8" s="77"/>
      <c r="G8" s="77"/>
      <c r="H8" s="77"/>
      <c r="I8" s="77"/>
      <c r="J8" s="78"/>
    </row>
    <row r="9" spans="2:10" x14ac:dyDescent="0.2">
      <c r="B9" s="76"/>
      <c r="C9" s="77"/>
      <c r="D9" s="77"/>
      <c r="E9" s="77"/>
      <c r="F9" s="77"/>
      <c r="G9" s="77"/>
      <c r="H9" s="77"/>
      <c r="I9" s="77"/>
      <c r="J9" s="78"/>
    </row>
    <row r="10" spans="2:10" x14ac:dyDescent="0.2">
      <c r="B10" s="76"/>
      <c r="C10" s="77"/>
      <c r="D10" s="77"/>
      <c r="E10" s="77"/>
      <c r="F10" s="77"/>
      <c r="G10" s="77"/>
      <c r="H10" s="77"/>
      <c r="I10" s="77"/>
      <c r="J10" s="78"/>
    </row>
    <row r="11" spans="2:10" x14ac:dyDescent="0.2">
      <c r="B11" s="76"/>
      <c r="C11" s="77"/>
      <c r="D11" s="77"/>
      <c r="E11" s="77"/>
      <c r="F11" s="89"/>
      <c r="G11" s="89"/>
      <c r="H11" s="77"/>
      <c r="I11" s="77"/>
      <c r="J11" s="78"/>
    </row>
    <row r="12" spans="2:10" x14ac:dyDescent="0.2">
      <c r="B12" s="76"/>
      <c r="C12" s="77"/>
      <c r="D12" s="77"/>
      <c r="E12" s="77"/>
      <c r="F12" s="89"/>
      <c r="G12" s="89"/>
      <c r="H12" s="77"/>
      <c r="I12" s="77"/>
      <c r="J12" s="78"/>
    </row>
    <row r="13" spans="2:10" x14ac:dyDescent="0.2">
      <c r="B13" s="76"/>
      <c r="C13" s="77"/>
      <c r="D13" s="77"/>
      <c r="E13" s="77"/>
      <c r="F13" s="89"/>
      <c r="G13" s="89"/>
      <c r="H13" s="77"/>
      <c r="I13" s="77"/>
      <c r="J13" s="78"/>
    </row>
    <row r="14" spans="2:10" x14ac:dyDescent="0.2">
      <c r="B14" s="76"/>
      <c r="C14" s="77"/>
      <c r="D14" s="77"/>
      <c r="E14" s="77"/>
      <c r="F14" s="89"/>
      <c r="G14" s="89"/>
      <c r="H14" s="77"/>
      <c r="I14" s="77"/>
      <c r="J14" s="78"/>
    </row>
    <row r="15" spans="2:10" ht="13.5" thickBot="1" x14ac:dyDescent="0.25">
      <c r="B15" s="79"/>
      <c r="C15" s="80"/>
      <c r="D15" s="80"/>
      <c r="E15" s="80"/>
      <c r="F15" s="90"/>
      <c r="G15" s="90"/>
      <c r="H15" s="80"/>
      <c r="I15" s="80"/>
      <c r="J15" s="81"/>
    </row>
    <row r="18" spans="3:5" x14ac:dyDescent="0.2">
      <c r="C18" s="70"/>
      <c r="E18" s="70"/>
    </row>
  </sheetData>
  <sheetProtection sheet="1" objects="1" scenarios="1" selectLockedCells="1"/>
  <mergeCells count="1">
    <mergeCell ref="F11:G1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Blog</vt:lpstr>
      <vt:lpstr>Calendário</vt:lpstr>
      <vt:lpstr>Sobre</vt:lpstr>
      <vt:lpstr>Gráfico</vt:lpstr>
      <vt:lpstr>Calendário!Area_de_impressao</vt:lpstr>
      <vt:lpstr>DAYINDX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Faustino</dc:creator>
  <cp:lastModifiedBy>Laurentino Mello</cp:lastModifiedBy>
  <cp:lastPrinted>2015-06-27T16:51:49Z</cp:lastPrinted>
  <dcterms:created xsi:type="dcterms:W3CDTF">1997-01-04T17:06:19Z</dcterms:created>
  <dcterms:modified xsi:type="dcterms:W3CDTF">2015-06-28T01:17:58Z</dcterms:modified>
</cp:coreProperties>
</file>